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885"/>
  </bookViews>
  <sheets>
    <sheet name="1 Letní tábor" sheetId="1" r:id="rId1"/>
    <sheet name="6b HSV celoroční činnost1" sheetId="20" r:id="rId2"/>
    <sheet name="7 Rozpis nákladů akce" sheetId="9" r:id="rId3"/>
    <sheet name="8 Krátkodobá akce" sheetId="22" r:id="rId4"/>
    <sheet name="X vyúčtování nákladů obecně" sheetId="11" r:id="rId5"/>
    <sheet name="Cestovní příkaz" sheetId="15" r:id="rId6"/>
  </sheets>
  <definedNames>
    <definedName name="_xlnm.Print_Area" localSheetId="0">'1 Letní tábor'!$A$1:$J$56</definedName>
    <definedName name="_xlnm.Print_Area" localSheetId="1">'6b HSV celoroční činnost1'!$A$2:$I$36</definedName>
    <definedName name="_xlnm.Print_Area" localSheetId="2">'7 Rozpis nákladů akce'!$A$1:$H$45</definedName>
    <definedName name="_xlnm.Print_Area" localSheetId="3">'8 Krátkodobá akce'!$A$1:$J$56</definedName>
    <definedName name="_xlnm.Print_Area" localSheetId="4">'X vyúčtování nákladů obecně'!$A$1:$G$42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2" l="1"/>
  <c r="I10" i="22"/>
  <c r="I11" i="22"/>
  <c r="I12" i="22"/>
  <c r="B24" i="22"/>
  <c r="C13" i="22"/>
  <c r="G13" i="22"/>
  <c r="H13" i="22"/>
  <c r="B26" i="22"/>
  <c r="F31" i="9"/>
  <c r="E31" i="9"/>
  <c r="F30" i="9"/>
  <c r="E30" i="9"/>
  <c r="F29" i="9"/>
  <c r="E29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E9" i="9"/>
  <c r="F9" i="9"/>
  <c r="E10" i="9"/>
  <c r="F10" i="9"/>
  <c r="E11" i="9"/>
  <c r="F11" i="9"/>
  <c r="F8" i="9"/>
  <c r="E8" i="9"/>
  <c r="F23" i="11"/>
  <c r="B11" i="20"/>
  <c r="B14" i="20" s="1"/>
  <c r="B21" i="1"/>
  <c r="B23" i="1"/>
  <c r="G32" i="9"/>
  <c r="G26" i="9"/>
  <c r="G12" i="9"/>
  <c r="E23" i="11"/>
  <c r="G34" i="15"/>
  <c r="C36" i="15" s="1"/>
  <c r="E36" i="15" s="1"/>
  <c r="G36" i="15" s="1"/>
  <c r="D38" i="15" s="1"/>
  <c r="B27" i="22" l="1"/>
  <c r="I16" i="22"/>
  <c r="I15" i="22"/>
  <c r="E32" i="9"/>
  <c r="F32" i="9"/>
  <c r="F26" i="9"/>
  <c r="F12" i="9"/>
  <c r="E26" i="9"/>
  <c r="E12" i="9"/>
  <c r="G13" i="1"/>
  <c r="I10" i="1"/>
  <c r="I11" i="1"/>
  <c r="I12" i="1"/>
  <c r="I9" i="1"/>
  <c r="B24" i="1" s="1"/>
  <c r="H13" i="1"/>
  <c r="I13" i="22" l="1"/>
  <c r="E15" i="22" s="1"/>
  <c r="F33" i="9"/>
  <c r="I13" i="1"/>
  <c r="G33" i="9" l="1"/>
  <c r="E33" i="9"/>
</calcChain>
</file>

<file path=xl/comments1.xml><?xml version="1.0" encoding="utf-8"?>
<comments xmlns="http://schemas.openxmlformats.org/spreadsheetml/2006/main">
  <authors>
    <author>Michal Průdek</author>
  </authors>
  <commentList>
    <comment ref="C11" authorId="0">
      <text>
        <r>
          <rPr>
            <sz val="9"/>
            <color indexed="81"/>
            <rFont val="Tahoma"/>
            <family val="2"/>
            <charset val="238"/>
          </rPr>
          <t xml:space="preserve">Letní tábor se musí uskutečnit v období od 26. 6. do 31. 8.
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Pokud je červeně, není splněna podmínka min. délky tábora 7 dnů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Hodnota může být jiná než vypočítaná o řádek výše - např. část dětí není na celou dobu tábora. V případě odchylky uvést do poznámky váš postup výpočtu požadované dotace. 
</t>
        </r>
      </text>
    </comment>
  </commentList>
</comments>
</file>

<file path=xl/comments2.xml><?xml version="1.0" encoding="utf-8"?>
<comments xmlns="http://schemas.openxmlformats.org/spreadsheetml/2006/main">
  <authors>
    <author>Michal Průdek</author>
  </authors>
  <commentList>
    <comment ref="B6" authorId="0">
      <text>
        <r>
          <rPr>
            <sz val="9"/>
            <color indexed="81"/>
            <rFont val="Tahoma"/>
            <family val="2"/>
            <charset val="238"/>
          </rPr>
          <t>číslo účtu Velké rady příslušné oblasti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Michal Průdek</author>
  </authors>
  <commentList>
    <comment ref="B2" authorId="0">
      <text>
        <r>
          <rPr>
            <sz val="9"/>
            <color indexed="81"/>
            <rFont val="Tahoma"/>
            <family val="2"/>
            <charset val="238"/>
          </rPr>
          <t>Tabulka se automaticky nasčítá z tabulky X.
Zkontoroluj, jestli sedí celkové součty - pokud ne, je někde chyba ve vzorcích a bude nutné to zkontrolovat a opravit, případně dopočítat ručně.</t>
        </r>
      </text>
    </comment>
  </commentList>
</comments>
</file>

<file path=xl/comments4.xml><?xml version="1.0" encoding="utf-8"?>
<comments xmlns="http://schemas.openxmlformats.org/spreadsheetml/2006/main">
  <authors>
    <author>Michal Průdek</author>
    <author>TE</author>
  </authors>
  <commentList>
    <comment ref="C11" authorId="0">
      <text>
        <r>
          <rPr>
            <sz val="9"/>
            <color indexed="81"/>
            <rFont val="Tahoma"/>
            <family val="2"/>
            <charset val="238"/>
          </rPr>
          <t>akce se uskuteční v termínu od 1. 6. 2021 - 30. 11. 2021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Pokud je červeně, není splněna podmínka délky akce 1-6 dnů</t>
        </r>
      </text>
    </comment>
    <comment ref="I15" authorId="1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minimálně 70% účastníků akce jsou členové ČTU.</t>
        </r>
      </text>
    </comment>
    <comment ref="I16" authorId="1">
      <text>
        <r>
          <rPr>
            <b/>
            <sz val="9"/>
            <color indexed="81"/>
            <rFont val="Tahoma"/>
            <family val="2"/>
            <charset val="238"/>
          </rPr>
          <t>Pokud je hodnta červeně, není splněna podmínka minimálně 70% účastníků akce jsou děti a mládež do 26 let včetně.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<sst xmlns="http://schemas.openxmlformats.org/spreadsheetml/2006/main" count="245" uniqueCount="158">
  <si>
    <t>Velká rada:</t>
  </si>
  <si>
    <t>Klub,osada:</t>
  </si>
  <si>
    <t>Počet dní:</t>
  </si>
  <si>
    <t>Členové ČTU do 18 let</t>
  </si>
  <si>
    <t>Nečlenové ČTU do 18 let:</t>
  </si>
  <si>
    <t>Adresa tábora:</t>
  </si>
  <si>
    <t>Shrnutí vyúčtování:</t>
  </si>
  <si>
    <t>Kč</t>
  </si>
  <si>
    <t>popis</t>
  </si>
  <si>
    <t>celkové náklady tábora</t>
  </si>
  <si>
    <t>Telefon:</t>
  </si>
  <si>
    <t>E-mail:</t>
  </si>
  <si>
    <t>Datum:</t>
  </si>
  <si>
    <t>Za revizi odpovídá:</t>
  </si>
  <si>
    <t>razítko a  podpis statutárního orgánu</t>
  </si>
  <si>
    <t>vyplňuje NR ČTU</t>
  </si>
  <si>
    <t>70 % celkových nákladů tábora</t>
  </si>
  <si>
    <t>maximální možná dotace</t>
  </si>
  <si>
    <t>hospodářský výsledek tábora včetně dotace</t>
  </si>
  <si>
    <t>Podpis kontrolního orgánu :</t>
  </si>
  <si>
    <t xml:space="preserve">Vyhotovil: </t>
  </si>
  <si>
    <t>Přílohy:</t>
  </si>
  <si>
    <t>osvědčení hlavního vedoucího tábora</t>
  </si>
  <si>
    <t>tabulka č.7 - rozpis nákladů</t>
  </si>
  <si>
    <t>fotodokumentace akce</t>
  </si>
  <si>
    <t>Odkaz na fotodokumentaci:</t>
  </si>
  <si>
    <t>Výše účastnického poplatku:</t>
  </si>
  <si>
    <t>Účastníci nad 26 let:</t>
  </si>
  <si>
    <t>Oblast:</t>
  </si>
  <si>
    <t>Účel nákladu</t>
  </si>
  <si>
    <t xml:space="preserve"> Kč</t>
  </si>
  <si>
    <t>Celkem</t>
  </si>
  <si>
    <t xml:space="preserve">Zodpovídá: </t>
  </si>
  <si>
    <t>Pořadatel akce:</t>
  </si>
  <si>
    <t>Celkové náklady</t>
  </si>
  <si>
    <t>Dotace ČTU</t>
  </si>
  <si>
    <t>Materiálové náklady</t>
  </si>
  <si>
    <t>Materiál</t>
  </si>
  <si>
    <t>Kancelářské potřeby</t>
  </si>
  <si>
    <t>Vybavení do 40 000 Kč, software do 60 000 Kč</t>
  </si>
  <si>
    <t>Ostatní materiálové náklady</t>
  </si>
  <si>
    <t>Materiálové náklady celkem</t>
  </si>
  <si>
    <t>Nemateriálové náklady (služby)</t>
  </si>
  <si>
    <t>Nájemné</t>
  </si>
  <si>
    <t>Internet</t>
  </si>
  <si>
    <t>Poštovné, telefon, fax</t>
  </si>
  <si>
    <t>Propagace</t>
  </si>
  <si>
    <t>Energie</t>
  </si>
  <si>
    <t>Cestovné</t>
  </si>
  <si>
    <t>Doprava</t>
  </si>
  <si>
    <t>Opravy a údržba</t>
  </si>
  <si>
    <t>Honoráře</t>
  </si>
  <si>
    <t>Školení, vzdělávání</t>
  </si>
  <si>
    <t>Jiné</t>
  </si>
  <si>
    <t>Osobní náklady</t>
  </si>
  <si>
    <t>DPP celkem</t>
  </si>
  <si>
    <t>DPČ celkem</t>
  </si>
  <si>
    <t>HPP celkem</t>
  </si>
  <si>
    <t>Nemateriálové náklady (služby) celkem</t>
  </si>
  <si>
    <t>Druh nákladu</t>
  </si>
  <si>
    <t>Osobní náklady celkem</t>
  </si>
  <si>
    <t>CELKEM NÁKLADY</t>
  </si>
  <si>
    <t>AKCE:</t>
  </si>
  <si>
    <t>DOTACE ČTU (MŠMT)</t>
  </si>
  <si>
    <t>CELKOVÉ NÁKLADY</t>
  </si>
  <si>
    <t xml:space="preserve">příjmy od členů včetně darů a nepeněžních příjmů , tvoří minimálně 30% z celkových nákladů </t>
  </si>
  <si>
    <t>Číslo bankovního účtu:</t>
  </si>
  <si>
    <t>Akce:</t>
  </si>
  <si>
    <t>tabulka č.X – vyúčtování provozních nákladů</t>
  </si>
  <si>
    <t>Jiné zdroje ze státního rozpočtu</t>
  </si>
  <si>
    <t>Druhy nákladů:</t>
  </si>
  <si>
    <t>seznam účastníků tábora (jméno a příjmení,datum narození, bydliště)</t>
  </si>
  <si>
    <t>Označení účetního dokladu</t>
  </si>
  <si>
    <t>Název akce:</t>
  </si>
  <si>
    <t>Účastníci 18 - 26 let:</t>
  </si>
  <si>
    <t>čestně prohlašuji,že uvedené údaje jsou přesné, pravdivé a úplné.</t>
  </si>
  <si>
    <r>
      <rPr>
        <sz val="14"/>
        <color theme="1"/>
        <rFont val="Calibri"/>
        <family val="2"/>
        <charset val="238"/>
        <scheme val="minor"/>
      </rPr>
      <t>Já</t>
    </r>
    <r>
      <rPr>
        <sz val="18"/>
        <color theme="1"/>
        <rFont val="Calibri"/>
        <family val="2"/>
        <charset val="238"/>
        <scheme val="minor"/>
      </rPr>
      <t>,……………………………………….</t>
    </r>
  </si>
  <si>
    <t>skutečně čerpaná dotace</t>
  </si>
  <si>
    <t xml:space="preserve">prvotní doklady s označením účetního dokladu + doklady o úhradě </t>
  </si>
  <si>
    <t>prvotní doklady s označením účetního dokladu + doklady o úhradě  ( bankovní výpisy, pokladní doklady)</t>
  </si>
  <si>
    <t>tabulka č.X</t>
  </si>
  <si>
    <t>Termín vyúčtování NA ÚSTŘEDÍ:</t>
  </si>
  <si>
    <t>Ženy</t>
  </si>
  <si>
    <t>Muži</t>
  </si>
  <si>
    <t>Účastníci celkem</t>
  </si>
  <si>
    <t>Všichni</t>
  </si>
  <si>
    <t xml:space="preserve">smlouva </t>
  </si>
  <si>
    <t>TABULKA Č.1 - VYÚČTOVÁNÍ TÁBORA ČTU 2021</t>
  </si>
  <si>
    <t>dotazy a informace: ekonomka ČTU  Jana Krtková, ekonomika@tabornici.cz, tel.:+420 603 536 700</t>
  </si>
  <si>
    <t xml:space="preserve">doklady vložit na sdílený disk – prostřednictvím e-mailu: doklady@tabornici.cz. </t>
  </si>
  <si>
    <t xml:space="preserve"> </t>
  </si>
  <si>
    <t xml:space="preserve">doklady vložit na sdílený disk – prostřednictvím e-mailu: doklady@tabornici.cz </t>
  </si>
  <si>
    <t>doklady vložit na sdílený disk - prostřednictvím e-mailu: doklady@tabornici.cz</t>
  </si>
  <si>
    <t>dotazy a informace: ekonomka ČTU Jana Krtková, ekonomika@tabornici.cz, tel.:-420603536700</t>
  </si>
  <si>
    <t>* VZOR *</t>
  </si>
  <si>
    <t>Česká tábornická unie,z.s., Kazašská 1426/6, 10100 Praha 10, IČ 418056</t>
  </si>
  <si>
    <t>Seznam a vyúčtování služebních cest členů ČTU</t>
  </si>
  <si>
    <t xml:space="preserve">Účtovatel: </t>
  </si>
  <si>
    <t>…………………………………………………………………………………………………………...</t>
  </si>
  <si>
    <t>Spolucestující:</t>
  </si>
  <si>
    <r>
      <rPr>
        <b/>
        <sz val="11"/>
        <color theme="1"/>
        <rFont val="Calibri"/>
        <family val="2"/>
        <charset val="238"/>
        <scheme val="minor"/>
      </rPr>
      <t>Určený dopravní prostředek:</t>
    </r>
    <r>
      <rPr>
        <sz val="11"/>
        <color theme="1"/>
        <rFont val="Calibri"/>
        <family val="2"/>
        <charset val="238"/>
        <scheme val="minor"/>
      </rPr>
      <t xml:space="preserve">  AUV dle požadavku organizace</t>
    </r>
  </si>
  <si>
    <t>Auto:</t>
  </si>
  <si>
    <t>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</si>
  <si>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</t>
  </si>
  <si>
    <t>a) pracovní cesta na žádost náčelníka:  podpis náčelníka:</t>
  </si>
  <si>
    <t>b) pracovní cesta se souhlasem náčelníka - přísluší náhrada jízdních výdajů ve výši opdovídající</t>
  </si>
  <si>
    <t xml:space="preserve">ceně jízdného za určený hromadný dopravní prostředek: podpis náčelníka: </t>
  </si>
  <si>
    <t>Účtovatel označí - žádost nebo souhlas</t>
  </si>
  <si>
    <t>Dle interního předpisu je stanoveno jízdné AUV ve výši 4,40 Kč/km, spotřeba PHM se nepočítá. Silniční daň je neplacena, AUV užíváno pro neziskovou činnost.VTP založen v archivu organizace. Účtovatel prohlašuje, že je vlastníkem vozidla.</t>
  </si>
  <si>
    <t>Datum</t>
  </si>
  <si>
    <t>Místo</t>
  </si>
  <si>
    <t>Účel cesty</t>
  </si>
  <si>
    <t>Počet km</t>
  </si>
  <si>
    <t>CELKEM KM</t>
  </si>
  <si>
    <t xml:space="preserve">Propočet: </t>
  </si>
  <si>
    <t>* paušál 4,40 Kč/km=</t>
  </si>
  <si>
    <t xml:space="preserve">zaokrouhleno na </t>
  </si>
  <si>
    <t>K proplacení Kč:</t>
  </si>
  <si>
    <t xml:space="preserve">Podpis účtovatele: </t>
  </si>
  <si>
    <t>………………………………….</t>
  </si>
  <si>
    <t>Podpis účetní:</t>
  </si>
  <si>
    <t>Převzetí cestovného: BANKOVNÍM PŘEVODEM na účet č.:</t>
  </si>
  <si>
    <t>dotace a příspěvky z ostatních zdrojů (obce, kraje, nadace,…)</t>
  </si>
  <si>
    <t>dotace a příspěvky z ostatních zdrojů (obce, kraje, nadace…)</t>
  </si>
  <si>
    <t>příjmy od účastníků tábora včetně darů a nepeněžních příjmů</t>
  </si>
  <si>
    <t>příjmy celkem bez dotace MŠMT, tvoří minimálně 30% z celkových nákladů akce</t>
  </si>
  <si>
    <t xml:space="preserve"> 30.9.</t>
  </si>
  <si>
    <t>Termín vyúčtování NA ÚSTŘEDÍ: do 30.10.</t>
  </si>
  <si>
    <t xml:space="preserve"> TABULKA Č.7 - SOUČTOVÁ TABULKA JEDNOTLIVÝCH DRUHŮ NÁKLADŮ ČTU 2021</t>
  </si>
  <si>
    <t>seznam účastníků (jméno a příjmení,datum narození, bydliště)</t>
  </si>
  <si>
    <t>smlouva</t>
  </si>
  <si>
    <t>TABULKA Č.X - VYÚČTOVÁNÍ  NÁKLADŮ AKCE ČTU NA ROK 2021</t>
  </si>
  <si>
    <t>TABULKA Č.8 - VYÚČTOVÁNÍ KRÁTKODOBÁ AKCE 2021</t>
  </si>
  <si>
    <t>Místo konání:</t>
  </si>
  <si>
    <t>požadovaná dotace z MŠMT</t>
  </si>
  <si>
    <t>požadovaná dotace z MŠMT = počet dní*děti ČTU*27, ale max. 70% nákladů, s dotací nesmí být tábor ziskový</t>
  </si>
  <si>
    <t>Začátek tábora:</t>
  </si>
  <si>
    <t>Konec tábora:</t>
  </si>
  <si>
    <t xml:space="preserve"> TABULKA Č.6b - VYÚČTOVÁNÍ NÁKLADŮ - CELOROČNÍ ČINNOST ČTU 2021</t>
  </si>
  <si>
    <t>Z jiného zdroje ze státního rozpočtu hrazeno Kč</t>
  </si>
  <si>
    <t xml:space="preserve">celkové náklady </t>
  </si>
  <si>
    <t>HOSPODÁŘSKÝ VÝSLEDEK OBLASTI ZA ROK 2021</t>
  </si>
  <si>
    <t xml:space="preserve"> do 30 dnů od ukončení akce, všechny akce končící po 20. 11. do 20. 12.</t>
  </si>
  <si>
    <t>50 % celkových nákladů</t>
  </si>
  <si>
    <t>Členové ČTU do 26 let</t>
  </si>
  <si>
    <t>Nečlenové ČTU do 26 let:</t>
  </si>
  <si>
    <t>Členové ČTU nad 26 let</t>
  </si>
  <si>
    <t>Nečlenové ČTU nad 26 let:</t>
  </si>
  <si>
    <t>Kontrola dle Pokynů</t>
  </si>
  <si>
    <t xml:space="preserve">70% ze všech účastníků </t>
  </si>
  <si>
    <t>% členů na akci</t>
  </si>
  <si>
    <t>% účastníků pod 26 let</t>
  </si>
  <si>
    <t>Účastníci pod 26 let celkem</t>
  </si>
  <si>
    <t>Členové ČTU na akci celkem</t>
  </si>
  <si>
    <t>Konec akce:</t>
  </si>
  <si>
    <t>Začátek akce:</t>
  </si>
  <si>
    <r>
      <t>požadovaná dotace z MŠMT = počet dní*počet účastníků do 26*70</t>
    </r>
    <r>
      <rPr>
        <sz val="10"/>
        <color theme="1"/>
        <rFont val="Calibri"/>
        <family val="2"/>
        <charset val="238"/>
        <scheme val="minor"/>
      </rPr>
      <t>, ale max. 50% nákladů, s dotací nesmí být akce zisková</t>
    </r>
  </si>
  <si>
    <t>Jižní Morava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</si>
</sst>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5" formatCode="d/\ m/\ yy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1" fillId="5" borderId="4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6" xfId="0" applyFont="1" applyBorder="1" applyAlignment="1" applyProtection="1">
      <alignment vertical="center"/>
    </xf>
    <xf numFmtId="0" fontId="9" fillId="0" borderId="0" xfId="0" applyFont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7" borderId="0" xfId="0" applyFill="1"/>
    <xf numFmtId="0" fontId="2" fillId="7" borderId="0" xfId="0" applyFont="1" applyFill="1"/>
    <xf numFmtId="0" fontId="2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vertical="center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165" fontId="0" fillId="0" borderId="0" xfId="0" applyNumberFormat="1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44" fontId="2" fillId="0" borderId="1" xfId="0" applyNumberFormat="1" applyFont="1" applyBorder="1" applyAlignment="1" applyProtection="1">
      <alignment horizontal="center" vertical="center"/>
    </xf>
    <xf numFmtId="44" fontId="2" fillId="0" borderId="2" xfId="0" applyNumberFormat="1" applyFont="1" applyBorder="1" applyAlignment="1" applyProtection="1">
      <alignment horizontal="center" vertical="center"/>
    </xf>
    <xf numFmtId="44" fontId="0" fillId="5" borderId="1" xfId="0" applyNumberFormat="1" applyFont="1" applyFill="1" applyBorder="1" applyAlignment="1" applyProtection="1">
      <alignment vertical="center"/>
    </xf>
    <xf numFmtId="44" fontId="1" fillId="3" borderId="3" xfId="0" applyNumberFormat="1" applyFont="1" applyFill="1" applyBorder="1" applyAlignment="1" applyProtection="1">
      <alignment horizontal="right" vertical="center"/>
    </xf>
    <xf numFmtId="44" fontId="1" fillId="3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165" fontId="3" fillId="0" borderId="0" xfId="0" applyNumberFormat="1" applyFont="1" applyAlignment="1" applyProtection="1">
      <alignment horizontal="left" vertical="center"/>
    </xf>
    <xf numFmtId="0" fontId="5" fillId="6" borderId="1" xfId="0" applyFont="1" applyFill="1" applyBorder="1" applyAlignment="1" applyProtection="1">
      <alignment vertical="center"/>
    </xf>
    <xf numFmtId="44" fontId="0" fillId="6" borderId="3" xfId="0" applyNumberFormat="1" applyFont="1" applyFill="1" applyBorder="1" applyAlignment="1" applyProtection="1">
      <alignment horizontal="right" vertical="center"/>
    </xf>
    <xf numFmtId="44" fontId="0" fillId="8" borderId="1" xfId="0" applyNumberFormat="1" applyFont="1" applyFill="1" applyBorder="1" applyAlignment="1" applyProtection="1">
      <alignment horizontal="right" vertical="center"/>
    </xf>
    <xf numFmtId="44" fontId="0" fillId="8" borderId="1" xfId="0" applyNumberFormat="1" applyFont="1" applyFill="1" applyBorder="1" applyAlignment="1" applyProtection="1">
      <alignment vertical="center"/>
    </xf>
    <xf numFmtId="0" fontId="1" fillId="8" borderId="1" xfId="0" applyFont="1" applyFill="1" applyBorder="1" applyAlignment="1" applyProtection="1">
      <alignment horizontal="left" vertical="center"/>
    </xf>
    <xf numFmtId="44" fontId="1" fillId="8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4" fontId="2" fillId="4" borderId="12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2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7" borderId="0" xfId="0" applyFill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1" fontId="16" fillId="6" borderId="4" xfId="0" applyNumberFormat="1" applyFont="1" applyFill="1" applyBorder="1" applyAlignment="1">
      <alignment horizontal="center" vertical="center"/>
    </xf>
    <xf numFmtId="1" fontId="16" fillId="6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49" fontId="4" fillId="7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18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165" fontId="2" fillId="0" borderId="18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25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1">
    <cellStyle name="Normální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66675</xdr:rowOff>
        </xdr:from>
        <xdr:to>
          <xdr:col>5</xdr:col>
          <xdr:colOff>1400175</xdr:colOff>
          <xdr:row>25</xdr:row>
          <xdr:rowOff>1133475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abSelected="1" zoomScaleNormal="100" zoomScaleSheetLayoutView="100" workbookViewId="0">
      <selection activeCell="C4" sqref="C4:I4"/>
    </sheetView>
  </sheetViews>
  <sheetFormatPr defaultRowHeight="15" x14ac:dyDescent="0.25"/>
  <cols>
    <col min="1" max="1" width="0.5703125" customWidth="1"/>
    <col min="2" max="2" width="18" customWidth="1"/>
    <col min="4" max="4" width="14.85546875" customWidth="1"/>
    <col min="6" max="6" width="15.5703125" customWidth="1"/>
    <col min="7" max="7" width="10.5703125" customWidth="1"/>
    <col min="8" max="8" width="9.140625" customWidth="1"/>
    <col min="9" max="9" width="10.5703125" customWidth="1"/>
    <col min="10" max="10" width="0.5703125" customWidth="1"/>
  </cols>
  <sheetData>
    <row r="1" spans="2:9" ht="3" customHeight="1" x14ac:dyDescent="0.25"/>
    <row r="2" spans="2:9" ht="18.75" x14ac:dyDescent="0.25">
      <c r="B2" s="154" t="s">
        <v>87</v>
      </c>
      <c r="C2" s="155"/>
      <c r="D2" s="155"/>
      <c r="E2" s="155"/>
      <c r="F2" s="155"/>
      <c r="G2" s="155"/>
      <c r="H2" s="155"/>
      <c r="I2" s="156"/>
    </row>
    <row r="3" spans="2:9" ht="15.75" thickBot="1" x14ac:dyDescent="0.3">
      <c r="B3" s="2"/>
      <c r="C3" s="2"/>
      <c r="D3" s="2"/>
      <c r="E3" s="2"/>
      <c r="F3" s="2"/>
      <c r="G3" s="2"/>
      <c r="H3" s="2"/>
      <c r="I3" s="2"/>
    </row>
    <row r="4" spans="2:9" ht="19.5" thickBot="1" x14ac:dyDescent="0.3">
      <c r="B4" s="47" t="s">
        <v>73</v>
      </c>
      <c r="C4" s="172"/>
      <c r="D4" s="173"/>
      <c r="E4" s="173"/>
      <c r="F4" s="173"/>
      <c r="G4" s="173"/>
      <c r="H4" s="173"/>
      <c r="I4" s="174"/>
    </row>
    <row r="5" spans="2:9" ht="18.75" x14ac:dyDescent="0.25">
      <c r="B5" s="3" t="s">
        <v>0</v>
      </c>
      <c r="C5" s="298" t="s">
        <v>157</v>
      </c>
      <c r="D5" s="299"/>
      <c r="E5" s="299"/>
      <c r="F5" s="299"/>
      <c r="G5" s="299"/>
      <c r="H5" s="299"/>
      <c r="I5" s="300"/>
    </row>
    <row r="6" spans="2:9" ht="18.75" x14ac:dyDescent="0.25">
      <c r="B6" s="3" t="s">
        <v>1</v>
      </c>
      <c r="C6" s="168"/>
      <c r="D6" s="168"/>
      <c r="E6" s="168"/>
      <c r="F6" s="168"/>
      <c r="G6" s="168"/>
      <c r="H6" s="168"/>
      <c r="I6" s="168"/>
    </row>
    <row r="7" spans="2:9" ht="18.75" x14ac:dyDescent="0.25">
      <c r="B7" s="3" t="s">
        <v>5</v>
      </c>
      <c r="C7" s="168"/>
      <c r="D7" s="168"/>
      <c r="E7" s="168"/>
      <c r="F7" s="168"/>
      <c r="G7" s="168"/>
      <c r="H7" s="168"/>
      <c r="I7" s="168"/>
    </row>
    <row r="8" spans="2:9" ht="18.75" x14ac:dyDescent="0.25">
      <c r="B8" s="128" t="s">
        <v>66</v>
      </c>
      <c r="C8" s="129"/>
      <c r="D8" s="147"/>
      <c r="E8" s="148"/>
      <c r="F8" s="148"/>
      <c r="G8" s="78" t="s">
        <v>82</v>
      </c>
      <c r="H8" s="78" t="s">
        <v>83</v>
      </c>
      <c r="I8" s="78" t="s">
        <v>85</v>
      </c>
    </row>
    <row r="9" spans="2:9" ht="24" customHeight="1" x14ac:dyDescent="0.25">
      <c r="B9" s="162" t="s">
        <v>26</v>
      </c>
      <c r="C9" s="164"/>
      <c r="D9" s="165"/>
      <c r="E9" s="3" t="s">
        <v>3</v>
      </c>
      <c r="F9" s="3"/>
      <c r="G9" s="101"/>
      <c r="H9" s="100"/>
      <c r="I9" s="75">
        <f>G9+H9</f>
        <v>0</v>
      </c>
    </row>
    <row r="10" spans="2:9" ht="21.75" customHeight="1" x14ac:dyDescent="0.25">
      <c r="B10" s="163"/>
      <c r="C10" s="166"/>
      <c r="D10" s="167"/>
      <c r="E10" s="3" t="s">
        <v>4</v>
      </c>
      <c r="F10" s="3"/>
      <c r="G10" s="101"/>
      <c r="H10" s="100"/>
      <c r="I10" s="75">
        <f>G10+H10</f>
        <v>0</v>
      </c>
    </row>
    <row r="11" spans="2:9" ht="18.75" x14ac:dyDescent="0.25">
      <c r="B11" s="5" t="s">
        <v>136</v>
      </c>
      <c r="C11" s="145"/>
      <c r="D11" s="146"/>
      <c r="E11" s="3" t="s">
        <v>74</v>
      </c>
      <c r="F11" s="3"/>
      <c r="G11" s="101"/>
      <c r="H11" s="102"/>
      <c r="I11" s="75">
        <f>G11+H11</f>
        <v>0</v>
      </c>
    </row>
    <row r="12" spans="2:9" ht="18.75" x14ac:dyDescent="0.25">
      <c r="B12" s="5" t="s">
        <v>137</v>
      </c>
      <c r="C12" s="145"/>
      <c r="D12" s="146"/>
      <c r="E12" s="3" t="s">
        <v>27</v>
      </c>
      <c r="F12" s="3"/>
      <c r="G12" s="101"/>
      <c r="H12" s="100"/>
      <c r="I12" s="75">
        <f>G12+H12</f>
        <v>0</v>
      </c>
    </row>
    <row r="13" spans="2:9" ht="18.75" x14ac:dyDescent="0.25">
      <c r="B13" s="53" t="s">
        <v>2</v>
      </c>
      <c r="C13" s="160">
        <v>0</v>
      </c>
      <c r="D13" s="161"/>
      <c r="E13" s="149" t="s">
        <v>84</v>
      </c>
      <c r="F13" s="150"/>
      <c r="G13" s="75">
        <f>SUM(G9:G12)</f>
        <v>0</v>
      </c>
      <c r="H13" s="75">
        <f>SUM(H9:H12)</f>
        <v>0</v>
      </c>
      <c r="I13" s="75">
        <f>SUM(I9:I12)</f>
        <v>0</v>
      </c>
    </row>
    <row r="14" spans="2:9" ht="15.75" x14ac:dyDescent="0.25">
      <c r="B14" s="6" t="s">
        <v>25</v>
      </c>
      <c r="C14" s="7"/>
      <c r="D14" s="169"/>
      <c r="E14" s="169"/>
      <c r="F14" s="169"/>
      <c r="G14" s="169"/>
      <c r="H14" s="169"/>
      <c r="I14" s="170"/>
    </row>
    <row r="15" spans="2:9" ht="6" customHeight="1" x14ac:dyDescent="0.25">
      <c r="B15" s="8"/>
      <c r="C15" s="8"/>
      <c r="D15" s="8"/>
      <c r="E15" s="9"/>
      <c r="F15" s="9"/>
      <c r="G15" s="9"/>
      <c r="H15" s="9"/>
      <c r="I15" s="9"/>
    </row>
    <row r="16" spans="2:9" s="1" customFormat="1" ht="15.75" customHeight="1" x14ac:dyDescent="0.25">
      <c r="B16" s="10" t="s">
        <v>6</v>
      </c>
      <c r="C16" s="11"/>
      <c r="D16" s="11"/>
      <c r="E16" s="11"/>
      <c r="F16" s="11"/>
      <c r="G16" s="11"/>
      <c r="H16" s="11"/>
      <c r="I16" s="11"/>
    </row>
    <row r="17" spans="2:9" ht="9" customHeight="1" x14ac:dyDescent="0.25">
      <c r="B17" s="12"/>
      <c r="C17" s="12"/>
      <c r="D17" s="12"/>
      <c r="E17" s="12"/>
      <c r="F17" s="12"/>
      <c r="G17" s="12"/>
      <c r="H17" s="12"/>
      <c r="I17" s="12"/>
    </row>
    <row r="18" spans="2:9" ht="15.75" x14ac:dyDescent="0.25">
      <c r="B18" s="37" t="s">
        <v>7</v>
      </c>
      <c r="C18" s="171" t="s">
        <v>8</v>
      </c>
      <c r="D18" s="171"/>
      <c r="E18" s="171"/>
      <c r="F18" s="171"/>
      <c r="G18" s="171"/>
      <c r="H18" s="171"/>
      <c r="I18" s="171"/>
    </row>
    <row r="19" spans="2:9" ht="18.75" customHeight="1" x14ac:dyDescent="0.25">
      <c r="B19" s="4"/>
      <c r="C19" s="130" t="s">
        <v>124</v>
      </c>
      <c r="D19" s="130"/>
      <c r="E19" s="130"/>
      <c r="F19" s="130"/>
      <c r="G19" s="130"/>
      <c r="H19" s="130"/>
      <c r="I19" s="130"/>
    </row>
    <row r="20" spans="2:9" ht="18.75" customHeight="1" x14ac:dyDescent="0.25">
      <c r="B20" s="4"/>
      <c r="C20" s="130" t="s">
        <v>122</v>
      </c>
      <c r="D20" s="130"/>
      <c r="E20" s="130"/>
      <c r="F20" s="130"/>
      <c r="G20" s="130"/>
      <c r="H20" s="130"/>
      <c r="I20" s="130"/>
    </row>
    <row r="21" spans="2:9" ht="18.75" customHeight="1" x14ac:dyDescent="0.25">
      <c r="B21" s="76">
        <f>B19+B20</f>
        <v>0</v>
      </c>
      <c r="C21" s="151" t="s">
        <v>125</v>
      </c>
      <c r="D21" s="152"/>
      <c r="E21" s="152"/>
      <c r="F21" s="152"/>
      <c r="G21" s="152"/>
      <c r="H21" s="152"/>
      <c r="I21" s="153"/>
    </row>
    <row r="22" spans="2:9" ht="18.75" x14ac:dyDescent="0.25">
      <c r="B22" s="4"/>
      <c r="C22" s="175" t="s">
        <v>9</v>
      </c>
      <c r="D22" s="175"/>
      <c r="E22" s="175"/>
      <c r="F22" s="175"/>
      <c r="G22" s="175"/>
      <c r="H22" s="175"/>
      <c r="I22" s="175"/>
    </row>
    <row r="23" spans="2:9" ht="18.75" x14ac:dyDescent="0.25">
      <c r="B23" s="77">
        <f>0.7*B22</f>
        <v>0</v>
      </c>
      <c r="C23" s="130" t="s">
        <v>16</v>
      </c>
      <c r="D23" s="130"/>
      <c r="E23" s="130"/>
      <c r="F23" s="130"/>
      <c r="G23" s="130"/>
      <c r="H23" s="130"/>
      <c r="I23" s="130"/>
    </row>
    <row r="24" spans="2:9" ht="30" customHeight="1" x14ac:dyDescent="0.25">
      <c r="B24" s="77">
        <f>MIN(C13*I9*27,B23,B22-B21)</f>
        <v>0</v>
      </c>
      <c r="C24" s="130" t="s">
        <v>135</v>
      </c>
      <c r="D24" s="130"/>
      <c r="E24" s="130"/>
      <c r="F24" s="130"/>
      <c r="G24" s="130"/>
      <c r="H24" s="130"/>
      <c r="I24" s="130"/>
    </row>
    <row r="25" spans="2:9" ht="18.75" x14ac:dyDescent="0.25">
      <c r="B25" s="54"/>
      <c r="C25" s="178" t="s">
        <v>134</v>
      </c>
      <c r="D25" s="178"/>
      <c r="E25" s="178"/>
      <c r="F25" s="178"/>
      <c r="G25" s="178"/>
      <c r="H25" s="178"/>
      <c r="I25" s="178"/>
    </row>
    <row r="26" spans="2:9" ht="19.5" thickBot="1" x14ac:dyDescent="0.3">
      <c r="B26" s="12"/>
      <c r="C26" s="12"/>
      <c r="D26" s="12"/>
      <c r="E26" s="12"/>
      <c r="F26" s="12"/>
      <c r="G26" s="12"/>
      <c r="H26" s="12"/>
      <c r="I26" s="12"/>
    </row>
    <row r="27" spans="2:9" ht="23.25" x14ac:dyDescent="0.35">
      <c r="B27" s="11" t="s">
        <v>20</v>
      </c>
      <c r="C27" s="179"/>
      <c r="D27" s="180"/>
      <c r="E27" s="138" t="s">
        <v>76</v>
      </c>
      <c r="F27" s="139"/>
      <c r="G27" s="139"/>
      <c r="H27" s="139"/>
      <c r="I27" s="140"/>
    </row>
    <row r="28" spans="2:9" ht="18.75" customHeight="1" x14ac:dyDescent="0.25">
      <c r="B28" s="11" t="s">
        <v>12</v>
      </c>
      <c r="C28" s="181"/>
      <c r="D28" s="182"/>
      <c r="E28" s="141" t="s">
        <v>75</v>
      </c>
      <c r="F28" s="142"/>
      <c r="G28" s="142"/>
      <c r="H28" s="142"/>
      <c r="I28" s="143"/>
    </row>
    <row r="29" spans="2:9" ht="18.75" customHeight="1" x14ac:dyDescent="0.25">
      <c r="B29" s="11" t="s">
        <v>10</v>
      </c>
      <c r="C29" s="183"/>
      <c r="D29" s="184"/>
      <c r="E29" s="141"/>
      <c r="F29" s="142"/>
      <c r="G29" s="142"/>
      <c r="H29" s="142"/>
      <c r="I29" s="143"/>
    </row>
    <row r="30" spans="2:9" ht="18.75" customHeight="1" x14ac:dyDescent="0.25">
      <c r="B30" s="11" t="s">
        <v>11</v>
      </c>
      <c r="C30" s="185"/>
      <c r="D30" s="186"/>
      <c r="E30" s="141"/>
      <c r="F30" s="142"/>
      <c r="G30" s="142"/>
      <c r="H30" s="142"/>
      <c r="I30" s="143"/>
    </row>
    <row r="31" spans="2:9" ht="18.75" x14ac:dyDescent="0.25">
      <c r="B31" s="12"/>
      <c r="C31" s="12"/>
      <c r="D31" s="12"/>
      <c r="E31" s="48"/>
      <c r="F31" s="49"/>
      <c r="G31" s="49"/>
      <c r="H31" s="49"/>
      <c r="I31" s="50"/>
    </row>
    <row r="32" spans="2:9" ht="15.75" x14ac:dyDescent="0.25">
      <c r="B32" s="11" t="s">
        <v>13</v>
      </c>
      <c r="C32" s="176"/>
      <c r="D32" s="177"/>
      <c r="E32" s="45"/>
      <c r="F32" s="9"/>
      <c r="G32" s="9"/>
      <c r="H32" s="9"/>
      <c r="I32" s="44"/>
    </row>
    <row r="33" spans="2:9" ht="16.5" thickBot="1" x14ac:dyDescent="0.3">
      <c r="B33" s="11" t="s">
        <v>12</v>
      </c>
      <c r="C33" s="176"/>
      <c r="D33" s="177"/>
      <c r="E33" s="135" t="s">
        <v>14</v>
      </c>
      <c r="F33" s="136"/>
      <c r="G33" s="136"/>
      <c r="H33" s="136"/>
      <c r="I33" s="137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157" t="s">
        <v>15</v>
      </c>
      <c r="C35" s="158"/>
      <c r="D35" s="158"/>
      <c r="E35" s="158"/>
      <c r="F35" s="158"/>
      <c r="G35" s="158"/>
      <c r="H35" s="158"/>
      <c r="I35" s="159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ht="18.75" x14ac:dyDescent="0.25">
      <c r="B37" s="4"/>
      <c r="C37" s="130" t="s">
        <v>77</v>
      </c>
      <c r="D37" s="130"/>
      <c r="E37" s="130"/>
      <c r="F37" s="130"/>
      <c r="G37" s="130"/>
      <c r="H37" s="130"/>
      <c r="I37" s="130"/>
    </row>
    <row r="38" spans="2:9" ht="18.75" x14ac:dyDescent="0.25">
      <c r="B38" s="4"/>
      <c r="C38" s="130" t="s">
        <v>17</v>
      </c>
      <c r="D38" s="130"/>
      <c r="E38" s="130"/>
      <c r="F38" s="130"/>
      <c r="G38" s="130"/>
      <c r="H38" s="130"/>
      <c r="I38" s="130"/>
    </row>
    <row r="39" spans="2:9" ht="18.75" x14ac:dyDescent="0.25">
      <c r="B39" s="4"/>
      <c r="C39" s="130" t="s">
        <v>18</v>
      </c>
      <c r="D39" s="130"/>
      <c r="E39" s="130"/>
      <c r="F39" s="130"/>
      <c r="G39" s="130"/>
      <c r="H39" s="130"/>
      <c r="I39" s="130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ht="15.75" x14ac:dyDescent="0.25">
      <c r="B41" s="11" t="s">
        <v>19</v>
      </c>
      <c r="C41" s="2"/>
      <c r="D41" s="2"/>
      <c r="E41" s="2"/>
      <c r="F41" s="2"/>
      <c r="G41" s="2"/>
      <c r="H41" s="2"/>
      <c r="I41" s="2"/>
    </row>
    <row r="42" spans="2:9" ht="15.75" x14ac:dyDescent="0.25">
      <c r="B42" s="11" t="s">
        <v>12</v>
      </c>
      <c r="C42" s="2"/>
      <c r="D42" s="2"/>
      <c r="E42" s="2"/>
      <c r="F42" s="2"/>
      <c r="G42" s="2"/>
      <c r="H42" s="2"/>
      <c r="I42" s="2"/>
    </row>
    <row r="43" spans="2:9" ht="6.75" customHeight="1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14" t="s">
        <v>21</v>
      </c>
      <c r="C44" s="2" t="s">
        <v>71</v>
      </c>
      <c r="D44" s="2"/>
      <c r="E44" s="2"/>
      <c r="F44" s="2"/>
      <c r="G44" s="2"/>
      <c r="H44" s="2"/>
      <c r="I44" s="2"/>
    </row>
    <row r="45" spans="2:9" x14ac:dyDescent="0.25">
      <c r="B45" s="2"/>
      <c r="C45" s="2" t="s">
        <v>22</v>
      </c>
      <c r="D45" s="2"/>
      <c r="E45" s="2"/>
      <c r="F45" s="2"/>
      <c r="G45" s="2"/>
      <c r="H45" s="2"/>
      <c r="I45" s="2"/>
    </row>
    <row r="46" spans="2:9" x14ac:dyDescent="0.25">
      <c r="B46" s="2"/>
      <c r="C46" s="2" t="s">
        <v>24</v>
      </c>
      <c r="D46" s="2"/>
      <c r="E46" s="2"/>
      <c r="F46" s="2"/>
      <c r="G46" s="2"/>
      <c r="H46" s="2"/>
      <c r="I46" s="2"/>
    </row>
    <row r="47" spans="2:9" x14ac:dyDescent="0.25">
      <c r="B47" s="2"/>
      <c r="C47" s="2" t="s">
        <v>23</v>
      </c>
      <c r="D47" s="2"/>
      <c r="E47" s="2"/>
      <c r="F47" s="2"/>
      <c r="G47" s="2"/>
      <c r="H47" s="2"/>
      <c r="I47" s="2"/>
    </row>
    <row r="48" spans="2:9" x14ac:dyDescent="0.25">
      <c r="B48" s="2"/>
      <c r="C48" s="2" t="s">
        <v>80</v>
      </c>
      <c r="D48" s="2"/>
      <c r="E48" s="2"/>
      <c r="F48" s="2"/>
      <c r="G48" s="2"/>
      <c r="H48" s="2"/>
      <c r="I48" s="2"/>
    </row>
    <row r="49" spans="2:9" x14ac:dyDescent="0.25">
      <c r="B49" s="2"/>
      <c r="C49" s="144" t="s">
        <v>86</v>
      </c>
      <c r="D49" s="144"/>
      <c r="E49" s="2"/>
      <c r="F49" s="2"/>
      <c r="G49" s="2"/>
      <c r="H49" s="2"/>
      <c r="I49" s="2"/>
    </row>
    <row r="50" spans="2:9" x14ac:dyDescent="0.25">
      <c r="B50" s="2"/>
      <c r="C50" s="2" t="s">
        <v>78</v>
      </c>
      <c r="D50" s="2"/>
      <c r="E50" s="2"/>
      <c r="F50" s="2"/>
      <c r="G50" s="2"/>
      <c r="H50" s="2"/>
      <c r="I50" s="2"/>
    </row>
    <row r="51" spans="2:9" ht="6.75" customHeight="1" x14ac:dyDescent="0.25">
      <c r="B51" s="2"/>
      <c r="C51" s="2"/>
      <c r="D51" s="2"/>
      <c r="E51" s="2"/>
      <c r="F51" s="2"/>
      <c r="G51" s="2"/>
      <c r="H51" s="2"/>
      <c r="I51" s="2"/>
    </row>
    <row r="52" spans="2:9" ht="40.5" customHeight="1" x14ac:dyDescent="0.25">
      <c r="B52" s="52" t="s">
        <v>81</v>
      </c>
      <c r="C52" s="134" t="s">
        <v>126</v>
      </c>
      <c r="D52" s="134"/>
      <c r="E52" s="134"/>
      <c r="F52" s="134"/>
      <c r="G52" s="134"/>
      <c r="H52" s="134"/>
      <c r="I52" s="134"/>
    </row>
    <row r="53" spans="2:9" ht="6.75" customHeight="1" x14ac:dyDescent="0.25">
      <c r="B53" s="2"/>
      <c r="C53" s="2"/>
      <c r="D53" s="2"/>
      <c r="E53" s="2"/>
      <c r="F53" s="2"/>
      <c r="G53" s="2"/>
      <c r="H53" s="2"/>
      <c r="I53" s="2"/>
    </row>
    <row r="54" spans="2:9" ht="18" customHeight="1" x14ac:dyDescent="0.25">
      <c r="B54" s="131" t="s">
        <v>88</v>
      </c>
      <c r="C54" s="132"/>
      <c r="D54" s="132"/>
      <c r="E54" s="132"/>
      <c r="F54" s="132"/>
      <c r="G54" s="132"/>
      <c r="H54" s="132"/>
      <c r="I54" s="133"/>
    </row>
    <row r="55" spans="2:9" x14ac:dyDescent="0.25">
      <c r="B55" s="131" t="s">
        <v>91</v>
      </c>
      <c r="C55" s="132"/>
      <c r="D55" s="132"/>
      <c r="E55" s="132"/>
      <c r="F55" s="132"/>
      <c r="G55" s="132"/>
      <c r="H55" s="132"/>
      <c r="I55" s="133"/>
    </row>
    <row r="56" spans="2:9" ht="3" customHeight="1" x14ac:dyDescent="0.25"/>
  </sheetData>
  <protectedRanges>
    <protectedRange sqref="B2:I3 B5:I8" name="Oblast1"/>
    <protectedRange sqref="B4:I4" name="Oblast1_1"/>
  </protectedRanges>
  <mergeCells count="39">
    <mergeCell ref="C32:D32"/>
    <mergeCell ref="C33:D33"/>
    <mergeCell ref="C25:I25"/>
    <mergeCell ref="C27:D27"/>
    <mergeCell ref="C28:D28"/>
    <mergeCell ref="C29:D29"/>
    <mergeCell ref="C30:D30"/>
    <mergeCell ref="B2:I2"/>
    <mergeCell ref="B35:I35"/>
    <mergeCell ref="C23:I23"/>
    <mergeCell ref="C13:D13"/>
    <mergeCell ref="B9:B10"/>
    <mergeCell ref="C9:D10"/>
    <mergeCell ref="C5:I5"/>
    <mergeCell ref="C6:I6"/>
    <mergeCell ref="D14:I14"/>
    <mergeCell ref="C11:D11"/>
    <mergeCell ref="C18:I18"/>
    <mergeCell ref="C19:I19"/>
    <mergeCell ref="C20:I20"/>
    <mergeCell ref="C4:I4"/>
    <mergeCell ref="C22:I22"/>
    <mergeCell ref="C7:I7"/>
    <mergeCell ref="B8:C8"/>
    <mergeCell ref="C24:I24"/>
    <mergeCell ref="B55:I55"/>
    <mergeCell ref="C52:I52"/>
    <mergeCell ref="C39:I39"/>
    <mergeCell ref="C37:I37"/>
    <mergeCell ref="C38:I38"/>
    <mergeCell ref="E33:I33"/>
    <mergeCell ref="E27:I27"/>
    <mergeCell ref="E28:I30"/>
    <mergeCell ref="C49:D49"/>
    <mergeCell ref="C12:D12"/>
    <mergeCell ref="D8:F8"/>
    <mergeCell ref="E13:F13"/>
    <mergeCell ref="B54:I54"/>
    <mergeCell ref="C21:I21"/>
  </mergeCells>
  <conditionalFormatting sqref="B21">
    <cfRule type="cellIs" dxfId="7" priority="1" operator="lessThan">
      <formula>0.3*$B$22</formula>
    </cfRule>
    <cfRule type="cellIs" dxfId="6" priority="3" operator="lessThan">
      <formula>0.3*$B$22</formula>
    </cfRule>
  </conditionalFormatting>
  <conditionalFormatting sqref="C13">
    <cfRule type="cellIs" dxfId="5" priority="2" operator="lessThan">
      <formula>7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6"/>
  <sheetViews>
    <sheetView zoomScaleNormal="100" zoomScaleSheetLayoutView="100" workbookViewId="0">
      <selection activeCell="N12" sqref="N12"/>
    </sheetView>
  </sheetViews>
  <sheetFormatPr defaultColWidth="9.140625" defaultRowHeight="15" x14ac:dyDescent="0.25"/>
  <cols>
    <col min="1" max="1" width="0.5703125" style="15" customWidth="1"/>
    <col min="2" max="2" width="11.5703125" style="15" customWidth="1"/>
    <col min="3" max="3" width="33.42578125" style="15" customWidth="1"/>
    <col min="4" max="4" width="9.7109375" style="15" customWidth="1"/>
    <col min="5" max="5" width="9.5703125" style="15" customWidth="1"/>
    <col min="6" max="6" width="11.140625" style="15" customWidth="1"/>
    <col min="7" max="7" width="18.42578125" style="15" customWidth="1"/>
    <col min="8" max="8" width="6.7109375" style="15" customWidth="1"/>
    <col min="9" max="9" width="0.5703125" style="15" customWidth="1"/>
    <col min="10" max="10" width="2.5703125" style="15" customWidth="1"/>
    <col min="11" max="16384" width="9.140625" style="15"/>
  </cols>
  <sheetData>
    <row r="1" spans="2:9" ht="3" customHeight="1" x14ac:dyDescent="0.25"/>
    <row r="2" spans="2:9" ht="23.25" customHeight="1" x14ac:dyDescent="0.25">
      <c r="B2" s="204" t="s">
        <v>138</v>
      </c>
      <c r="C2" s="205"/>
      <c r="D2" s="205"/>
      <c r="E2" s="205"/>
      <c r="F2" s="205"/>
      <c r="G2" s="205"/>
      <c r="H2" s="206"/>
      <c r="I2" s="55"/>
    </row>
    <row r="3" spans="2:9" ht="4.5" customHeight="1" x14ac:dyDescent="0.25">
      <c r="B3" s="16"/>
      <c r="C3" s="16"/>
      <c r="D3" s="16"/>
      <c r="E3" s="16"/>
      <c r="F3" s="16"/>
      <c r="G3" s="16"/>
      <c r="H3" s="16"/>
      <c r="I3" s="16"/>
    </row>
    <row r="4" spans="2:9" ht="18.75" x14ac:dyDescent="0.25">
      <c r="B4" s="17" t="s">
        <v>28</v>
      </c>
      <c r="C4" s="191" t="s">
        <v>157</v>
      </c>
      <c r="D4" s="301"/>
      <c r="E4" s="301"/>
      <c r="F4" s="301"/>
      <c r="G4" s="301"/>
      <c r="H4" s="192"/>
    </row>
    <row r="5" spans="2:9" ht="18.75" customHeight="1" x14ac:dyDescent="0.25">
      <c r="B5" s="17" t="s">
        <v>1</v>
      </c>
      <c r="C5" s="221"/>
      <c r="D5" s="222"/>
      <c r="E5" s="222"/>
      <c r="F5" s="222"/>
      <c r="G5" s="222"/>
      <c r="H5" s="223"/>
      <c r="I5" s="25"/>
    </row>
    <row r="6" spans="2:9" customFormat="1" ht="18.75" customHeight="1" x14ac:dyDescent="0.25">
      <c r="B6" s="128" t="s">
        <v>66</v>
      </c>
      <c r="C6" s="129"/>
      <c r="D6" s="129"/>
      <c r="E6" s="129"/>
      <c r="F6" s="129"/>
      <c r="G6" s="129"/>
      <c r="H6" s="220"/>
      <c r="I6" s="56"/>
    </row>
    <row r="7" spans="2:9" ht="5.25" customHeight="1" x14ac:dyDescent="0.25">
      <c r="B7" s="27"/>
      <c r="C7" s="25"/>
      <c r="D7" s="25"/>
      <c r="E7" s="25"/>
      <c r="F7" s="25"/>
      <c r="G7" s="25"/>
      <c r="H7" s="25"/>
      <c r="I7" s="25"/>
    </row>
    <row r="8" spans="2:9" ht="15.75" x14ac:dyDescent="0.25">
      <c r="B8" s="68" t="s">
        <v>7</v>
      </c>
      <c r="C8" s="217" t="s">
        <v>8</v>
      </c>
      <c r="D8" s="218"/>
      <c r="E8" s="218"/>
      <c r="F8" s="218"/>
      <c r="G8" s="218"/>
      <c r="H8" s="219"/>
      <c r="I8" s="57"/>
    </row>
    <row r="9" spans="2:9" ht="18.75" customHeight="1" x14ac:dyDescent="0.25">
      <c r="B9" s="13"/>
      <c r="C9" s="193" t="s">
        <v>65</v>
      </c>
      <c r="D9" s="194"/>
      <c r="E9" s="207"/>
      <c r="F9" s="207"/>
      <c r="G9" s="207"/>
      <c r="H9" s="208"/>
      <c r="I9" s="58"/>
    </row>
    <row r="10" spans="2:9" ht="18.75" x14ac:dyDescent="0.25">
      <c r="B10" s="13"/>
      <c r="C10" s="193" t="s">
        <v>123</v>
      </c>
      <c r="D10" s="194"/>
      <c r="E10" s="207"/>
      <c r="F10" s="207"/>
      <c r="G10" s="207"/>
      <c r="H10" s="208"/>
      <c r="I10" s="58"/>
    </row>
    <row r="11" spans="2:9" ht="18.75" x14ac:dyDescent="0.25">
      <c r="B11" s="76">
        <f>B9+B10</f>
        <v>0</v>
      </c>
      <c r="C11" s="193" t="s">
        <v>125</v>
      </c>
      <c r="D11" s="194"/>
      <c r="E11" s="194"/>
      <c r="F11" s="194"/>
      <c r="G11" s="194"/>
      <c r="H11" s="195"/>
      <c r="I11" s="58"/>
    </row>
    <row r="12" spans="2:9" ht="18.75" x14ac:dyDescent="0.25">
      <c r="B12" s="24"/>
      <c r="C12" s="209" t="s">
        <v>63</v>
      </c>
      <c r="D12" s="210"/>
      <c r="E12" s="210"/>
      <c r="F12" s="210"/>
      <c r="G12" s="210"/>
      <c r="H12" s="213"/>
      <c r="I12" s="59"/>
    </row>
    <row r="13" spans="2:9" ht="18.75" x14ac:dyDescent="0.25">
      <c r="B13" s="24"/>
      <c r="C13" s="209" t="s">
        <v>64</v>
      </c>
      <c r="D13" s="210"/>
      <c r="E13" s="211"/>
      <c r="F13" s="211"/>
      <c r="G13" s="211"/>
      <c r="H13" s="212"/>
      <c r="I13" s="71"/>
    </row>
    <row r="14" spans="2:9" ht="18.75" x14ac:dyDescent="0.25">
      <c r="B14" s="91">
        <f>B11+B12-B13</f>
        <v>0</v>
      </c>
      <c r="C14" s="209" t="s">
        <v>141</v>
      </c>
      <c r="D14" s="210"/>
      <c r="E14" s="211"/>
      <c r="F14" s="211"/>
      <c r="G14" s="211"/>
      <c r="H14" s="212"/>
      <c r="I14" s="71"/>
    </row>
    <row r="15" spans="2:9" ht="19.5" thickBot="1" x14ac:dyDescent="0.3">
      <c r="B15" s="19"/>
      <c r="C15" s="19"/>
      <c r="D15" s="19"/>
      <c r="E15" s="19"/>
      <c r="F15" s="19"/>
      <c r="G15" s="19"/>
      <c r="H15" s="19"/>
      <c r="I15" s="19"/>
    </row>
    <row r="16" spans="2:9" ht="23.25" x14ac:dyDescent="0.35">
      <c r="C16" s="88"/>
      <c r="D16" s="138" t="s">
        <v>76</v>
      </c>
      <c r="E16" s="139"/>
      <c r="F16" s="139"/>
      <c r="G16" s="139"/>
      <c r="H16" s="140"/>
      <c r="I16" s="60"/>
    </row>
    <row r="17" spans="2:10" ht="18.75" x14ac:dyDescent="0.25">
      <c r="B17" s="18" t="s">
        <v>32</v>
      </c>
      <c r="C17" s="90"/>
      <c r="D17" s="141" t="s">
        <v>75</v>
      </c>
      <c r="E17" s="142"/>
      <c r="F17" s="142"/>
      <c r="G17" s="142"/>
      <c r="H17" s="143"/>
      <c r="I17" s="67"/>
    </row>
    <row r="18" spans="2:10" ht="18.75" x14ac:dyDescent="0.25">
      <c r="B18" s="18" t="s">
        <v>12</v>
      </c>
      <c r="C18" s="89"/>
      <c r="D18" s="141"/>
      <c r="E18" s="142"/>
      <c r="F18" s="142"/>
      <c r="G18" s="142"/>
      <c r="H18" s="143"/>
      <c r="I18" s="67"/>
    </row>
    <row r="19" spans="2:10" ht="18.75" customHeight="1" x14ac:dyDescent="0.25">
      <c r="B19" s="18" t="s">
        <v>10</v>
      </c>
      <c r="C19" s="79"/>
      <c r="D19" s="141"/>
      <c r="E19" s="142"/>
      <c r="F19" s="142"/>
      <c r="G19" s="142"/>
      <c r="H19" s="143"/>
      <c r="I19" s="67"/>
    </row>
    <row r="20" spans="2:10" ht="18.75" x14ac:dyDescent="0.25">
      <c r="B20" s="18" t="s">
        <v>11</v>
      </c>
      <c r="C20" s="19"/>
      <c r="D20" s="48"/>
      <c r="E20" s="49"/>
      <c r="F20" s="49"/>
      <c r="G20" s="49"/>
      <c r="H20" s="50"/>
      <c r="I20" s="49"/>
    </row>
    <row r="21" spans="2:10" ht="18.75" x14ac:dyDescent="0.25">
      <c r="B21" s="18"/>
      <c r="C21" s="19"/>
      <c r="D21" s="45"/>
      <c r="E21" s="9"/>
      <c r="F21" s="9"/>
      <c r="G21" s="9"/>
      <c r="H21" s="44"/>
      <c r="I21" s="9"/>
    </row>
    <row r="22" spans="2:10" ht="19.5" thickBot="1" x14ac:dyDescent="0.3">
      <c r="B22" s="18"/>
      <c r="C22" s="19"/>
      <c r="D22" s="135" t="s">
        <v>14</v>
      </c>
      <c r="E22" s="136"/>
      <c r="F22" s="136"/>
      <c r="G22" s="136"/>
      <c r="H22" s="137"/>
      <c r="I22" s="72"/>
    </row>
    <row r="23" spans="2:10" ht="9" customHeight="1" x14ac:dyDescent="0.25">
      <c r="B23" s="16"/>
      <c r="C23" s="16"/>
      <c r="D23" s="16"/>
      <c r="E23" s="16"/>
      <c r="F23" s="16"/>
      <c r="G23" s="16"/>
      <c r="H23" s="16"/>
      <c r="I23" s="16"/>
    </row>
    <row r="24" spans="2:10" x14ac:dyDescent="0.25">
      <c r="B24" s="199" t="s">
        <v>15</v>
      </c>
      <c r="C24" s="200"/>
      <c r="D24" s="200"/>
      <c r="E24" s="200"/>
      <c r="F24" s="200"/>
      <c r="G24" s="200"/>
      <c r="H24" s="201"/>
      <c r="I24" s="97"/>
    </row>
    <row r="25" spans="2:10" ht="5.25" customHeight="1" x14ac:dyDescent="0.25">
      <c r="B25" s="27"/>
      <c r="C25" s="25"/>
      <c r="D25" s="25"/>
      <c r="E25" s="25"/>
      <c r="F25" s="25"/>
      <c r="G25" s="25"/>
      <c r="H25" s="25"/>
      <c r="I25" s="25"/>
    </row>
    <row r="26" spans="2:10" ht="15.75" x14ac:dyDescent="0.25">
      <c r="B26" s="18" t="s">
        <v>19</v>
      </c>
      <c r="C26" s="16"/>
      <c r="D26" s="16"/>
      <c r="E26" s="16"/>
      <c r="F26" s="16"/>
      <c r="G26" s="16"/>
      <c r="H26" s="16"/>
      <c r="I26" s="16"/>
    </row>
    <row r="27" spans="2:10" ht="18.75" customHeight="1" x14ac:dyDescent="0.25">
      <c r="B27" s="18" t="s">
        <v>12</v>
      </c>
      <c r="C27" s="16"/>
      <c r="D27" s="16"/>
      <c r="E27" s="16"/>
      <c r="F27" s="16"/>
      <c r="G27" s="16"/>
      <c r="H27" s="16"/>
      <c r="I27" s="16"/>
    </row>
    <row r="28" spans="2:10" x14ac:dyDescent="0.25">
      <c r="B28" s="20" t="s">
        <v>21</v>
      </c>
      <c r="C28" s="16" t="s">
        <v>68</v>
      </c>
      <c r="D28" s="16"/>
      <c r="E28" s="16"/>
      <c r="F28" s="16"/>
      <c r="G28" s="16"/>
      <c r="H28" s="16"/>
      <c r="I28" s="16"/>
      <c r="J28" s="16"/>
    </row>
    <row r="29" spans="2:10" x14ac:dyDescent="0.25">
      <c r="B29" s="20"/>
      <c r="C29" s="16" t="s">
        <v>23</v>
      </c>
      <c r="D29" s="2"/>
      <c r="E29" s="16"/>
      <c r="F29" s="16"/>
      <c r="G29" s="16"/>
      <c r="H29" s="16"/>
      <c r="I29" s="16"/>
      <c r="J29" s="16"/>
    </row>
    <row r="30" spans="2:10" ht="33" customHeight="1" x14ac:dyDescent="0.25">
      <c r="B30" s="16"/>
      <c r="C30" s="203" t="s">
        <v>79</v>
      </c>
      <c r="D30" s="203"/>
      <c r="E30" s="203"/>
      <c r="F30" s="203"/>
      <c r="G30" s="203"/>
      <c r="H30" s="203"/>
      <c r="I30" s="70"/>
      <c r="J30" s="16"/>
    </row>
    <row r="31" spans="2:10" ht="15.75" customHeight="1" x14ac:dyDescent="0.25">
      <c r="B31" s="27"/>
      <c r="C31" s="25"/>
      <c r="D31" s="25"/>
      <c r="E31" s="25"/>
      <c r="F31" s="25"/>
      <c r="G31" s="25"/>
      <c r="H31" s="25"/>
      <c r="I31" s="25"/>
    </row>
    <row r="32" spans="2:10" x14ac:dyDescent="0.25">
      <c r="B32" s="20" t="s">
        <v>127</v>
      </c>
      <c r="C32" s="69"/>
      <c r="D32" s="69"/>
      <c r="E32" s="69"/>
      <c r="F32" s="69"/>
      <c r="G32" s="69"/>
      <c r="H32" s="69"/>
      <c r="I32" s="69"/>
    </row>
    <row r="33" spans="2:9" ht="24" customHeight="1" x14ac:dyDescent="0.25">
      <c r="B33" s="27"/>
      <c r="C33" s="25"/>
      <c r="D33" s="25"/>
      <c r="E33" s="25"/>
      <c r="F33" s="25"/>
      <c r="G33" s="25"/>
      <c r="H33" s="25"/>
      <c r="I33" s="25"/>
    </row>
    <row r="34" spans="2:9" ht="12" customHeight="1" x14ac:dyDescent="0.25">
      <c r="B34" s="202" t="s">
        <v>93</v>
      </c>
      <c r="C34" s="202"/>
      <c r="D34" s="202"/>
      <c r="E34" s="202"/>
      <c r="F34" s="202"/>
      <c r="G34" s="202"/>
      <c r="H34" s="202"/>
      <c r="I34" s="25"/>
    </row>
    <row r="35" spans="2:9" ht="14.25" customHeight="1" x14ac:dyDescent="0.25">
      <c r="B35" s="202" t="s">
        <v>89</v>
      </c>
      <c r="C35" s="202"/>
      <c r="D35" s="202"/>
      <c r="E35" s="202"/>
      <c r="F35" s="202"/>
      <c r="G35" s="202"/>
      <c r="H35" s="202"/>
      <c r="I35" s="25"/>
    </row>
    <row r="36" spans="2:9" ht="3" customHeight="1" x14ac:dyDescent="0.25"/>
  </sheetData>
  <protectedRanges>
    <protectedRange sqref="C5:I5 B7:I7 B2:I3" name="Oblast1"/>
    <protectedRange sqref="B6:I6" name="Oblast1_1"/>
    <protectedRange sqref="B5 B4:G4" name="Oblast1_5"/>
  </protectedRanges>
  <mergeCells count="18">
    <mergeCell ref="B34:H34"/>
    <mergeCell ref="B35:H35"/>
    <mergeCell ref="D16:H16"/>
    <mergeCell ref="D17:H19"/>
    <mergeCell ref="D22:H22"/>
    <mergeCell ref="B24:H24"/>
    <mergeCell ref="C30:H30"/>
    <mergeCell ref="C11:H11"/>
    <mergeCell ref="C12:H12"/>
    <mergeCell ref="C13:H13"/>
    <mergeCell ref="C14:H14"/>
    <mergeCell ref="C10:H10"/>
    <mergeCell ref="B2:H2"/>
    <mergeCell ref="C5:H5"/>
    <mergeCell ref="B6:H6"/>
    <mergeCell ref="C8:H8"/>
    <mergeCell ref="C9:H9"/>
    <mergeCell ref="C4:H4"/>
  </mergeCells>
  <conditionalFormatting sqref="B11">
    <cfRule type="cellIs" dxfId="4" priority="1" operator="lessThan">
      <formula>0.3*$B$12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5"/>
  <sheetViews>
    <sheetView zoomScaleNormal="100" zoomScaleSheetLayoutView="100" workbookViewId="0">
      <selection activeCell="D37" sqref="D37:D40"/>
    </sheetView>
  </sheetViews>
  <sheetFormatPr defaultColWidth="9.140625" defaultRowHeight="15" x14ac:dyDescent="0.25"/>
  <cols>
    <col min="1" max="1" width="0.5703125" style="15" customWidth="1"/>
    <col min="2" max="2" width="3.42578125" style="15" customWidth="1"/>
    <col min="3" max="3" width="7.28515625" style="15" customWidth="1"/>
    <col min="4" max="4" width="33.5703125" style="15" customWidth="1"/>
    <col min="5" max="5" width="16.28515625" style="15" customWidth="1"/>
    <col min="6" max="6" width="17.85546875" style="15" customWidth="1"/>
    <col min="7" max="7" width="17.28515625" style="15" customWidth="1"/>
    <col min="8" max="8" width="0.5703125" style="15" customWidth="1"/>
    <col min="9" max="16384" width="9.140625" style="15"/>
  </cols>
  <sheetData>
    <row r="1" spans="1:7" ht="3" customHeight="1" x14ac:dyDescent="0.25">
      <c r="A1" s="16"/>
      <c r="B1" s="16"/>
      <c r="C1" s="16"/>
      <c r="D1" s="16"/>
      <c r="E1" s="16"/>
      <c r="F1" s="16"/>
      <c r="G1" s="16"/>
    </row>
    <row r="2" spans="1:7" ht="23.25" customHeight="1" x14ac:dyDescent="0.25">
      <c r="A2" s="16"/>
      <c r="B2" s="196" t="s">
        <v>128</v>
      </c>
      <c r="C2" s="197"/>
      <c r="D2" s="197"/>
      <c r="E2" s="197"/>
      <c r="F2" s="197"/>
      <c r="G2" s="198"/>
    </row>
    <row r="3" spans="1:7" x14ac:dyDescent="0.25">
      <c r="A3" s="16"/>
      <c r="B3" s="16"/>
      <c r="C3" s="16"/>
      <c r="D3" s="16"/>
      <c r="E3" s="16"/>
      <c r="F3" s="16"/>
      <c r="G3" s="16"/>
    </row>
    <row r="4" spans="1:7" ht="15.75" x14ac:dyDescent="0.25">
      <c r="A4" s="16"/>
      <c r="B4" s="26" t="s">
        <v>62</v>
      </c>
      <c r="C4" s="51"/>
      <c r="D4" s="236"/>
      <c r="E4" s="236"/>
      <c r="F4" s="236"/>
      <c r="G4" s="237"/>
    </row>
    <row r="5" spans="1:7" ht="15.75" x14ac:dyDescent="0.25">
      <c r="A5" s="16"/>
      <c r="B5" s="21"/>
      <c r="C5" s="21"/>
      <c r="D5" s="21"/>
      <c r="E5" s="25"/>
      <c r="F5" s="25"/>
      <c r="G5" s="31" t="s">
        <v>15</v>
      </c>
    </row>
    <row r="6" spans="1:7" ht="43.5" customHeight="1" x14ac:dyDescent="0.25">
      <c r="A6" s="16"/>
      <c r="B6" s="33" t="s">
        <v>59</v>
      </c>
      <c r="C6" s="33"/>
      <c r="D6" s="33"/>
      <c r="E6" s="35" t="s">
        <v>34</v>
      </c>
      <c r="F6" s="40" t="s">
        <v>69</v>
      </c>
      <c r="G6" s="34" t="s">
        <v>35</v>
      </c>
    </row>
    <row r="7" spans="1:7" ht="18" customHeight="1" x14ac:dyDescent="0.25">
      <c r="A7" s="16"/>
      <c r="B7" s="231" t="s">
        <v>36</v>
      </c>
      <c r="C7" s="232"/>
      <c r="D7" s="232"/>
      <c r="E7" s="232"/>
      <c r="F7" s="232"/>
      <c r="G7" s="233"/>
    </row>
    <row r="8" spans="1:7" ht="18" customHeight="1" x14ac:dyDescent="0.25">
      <c r="A8" s="16"/>
      <c r="B8" s="32">
        <v>1</v>
      </c>
      <c r="C8" s="234" t="s">
        <v>37</v>
      </c>
      <c r="D8" s="235"/>
      <c r="E8" s="92">
        <f>SUMIF('X vyúčtování nákladů obecně'!$D$9:$D$22,$B8,'X vyúčtování nákladů obecně'!E$9:E$22)</f>
        <v>0</v>
      </c>
      <c r="F8" s="92">
        <f>SUMIF('X vyúčtování nákladů obecně'!$D$9:$D$22,$B8,'X vyúčtování nákladů obecně'!F$9:F$22)</f>
        <v>0</v>
      </c>
      <c r="G8" s="86"/>
    </row>
    <row r="9" spans="1:7" ht="18" customHeight="1" x14ac:dyDescent="0.25">
      <c r="A9" s="16"/>
      <c r="B9" s="29">
        <v>2</v>
      </c>
      <c r="C9" s="234" t="s">
        <v>38</v>
      </c>
      <c r="D9" s="235"/>
      <c r="E9" s="92">
        <f>SUMIF('X vyúčtování nákladů obecně'!$D$9:$D$22,$B9,'X vyúčtování nákladů obecně'!E$9:E$22)</f>
        <v>0</v>
      </c>
      <c r="F9" s="92">
        <f>SUMIF('X vyúčtování nákladů obecně'!$D$9:$D$22,$B9,'X vyúčtování nákladů obecně'!F$9:F$22)</f>
        <v>0</v>
      </c>
      <c r="G9" s="86"/>
    </row>
    <row r="10" spans="1:7" ht="18" customHeight="1" x14ac:dyDescent="0.25">
      <c r="A10" s="16"/>
      <c r="B10" s="29">
        <v>3</v>
      </c>
      <c r="C10" s="234" t="s">
        <v>39</v>
      </c>
      <c r="D10" s="235"/>
      <c r="E10" s="92">
        <f>SUMIF('X vyúčtování nákladů obecně'!$D$9:$D$22,$B10,'X vyúčtování nákladů obecně'!E$9:E$22)</f>
        <v>0</v>
      </c>
      <c r="F10" s="92">
        <f>SUMIF('X vyúčtování nákladů obecně'!$D$9:$D$22,$B10,'X vyúčtování nákladů obecně'!F$9:F$22)</f>
        <v>0</v>
      </c>
      <c r="G10" s="86"/>
    </row>
    <row r="11" spans="1:7" ht="18" customHeight="1" x14ac:dyDescent="0.25">
      <c r="A11" s="16"/>
      <c r="B11" s="30">
        <v>4</v>
      </c>
      <c r="C11" s="234" t="s">
        <v>40</v>
      </c>
      <c r="D11" s="235"/>
      <c r="E11" s="92">
        <f>SUMIF('X vyúčtování nákladů obecně'!$D$9:$D$22,$B11,'X vyúčtování nákladů obecně'!E$9:E$22)</f>
        <v>0</v>
      </c>
      <c r="F11" s="92">
        <f>SUMIF('X vyúčtování nákladů obecně'!$D$9:$D$22,$B11,'X vyúčtování nákladů obecně'!F$9:F$22)</f>
        <v>0</v>
      </c>
      <c r="G11" s="86"/>
    </row>
    <row r="12" spans="1:7" ht="18" customHeight="1" x14ac:dyDescent="0.25">
      <c r="A12" s="16"/>
      <c r="B12" s="95" t="s">
        <v>41</v>
      </c>
      <c r="C12" s="95"/>
      <c r="D12" s="95"/>
      <c r="E12" s="93">
        <f>SUM(E8:E11)</f>
        <v>0</v>
      </c>
      <c r="F12" s="93">
        <f>SUM(F8:F11)</f>
        <v>0</v>
      </c>
      <c r="G12" s="96">
        <f>SUM(G8:G11)</f>
        <v>0</v>
      </c>
    </row>
    <row r="13" spans="1:7" ht="18" customHeight="1" x14ac:dyDescent="0.25">
      <c r="A13" s="16"/>
      <c r="B13" s="225"/>
      <c r="C13" s="226"/>
      <c r="D13" s="226"/>
      <c r="E13" s="226"/>
      <c r="F13" s="226"/>
      <c r="G13" s="227"/>
    </row>
    <row r="14" spans="1:7" ht="18" customHeight="1" x14ac:dyDescent="0.25">
      <c r="A14" s="16"/>
      <c r="B14" s="231" t="s">
        <v>42</v>
      </c>
      <c r="C14" s="232"/>
      <c r="D14" s="232"/>
      <c r="E14" s="232"/>
      <c r="F14" s="232"/>
      <c r="G14" s="233"/>
    </row>
    <row r="15" spans="1:7" ht="18" customHeight="1" x14ac:dyDescent="0.25">
      <c r="A15" s="16"/>
      <c r="B15" s="32">
        <v>5</v>
      </c>
      <c r="C15" s="234" t="s">
        <v>45</v>
      </c>
      <c r="D15" s="235"/>
      <c r="E15" s="92">
        <f>SUMIF('X vyúčtování nákladů obecně'!$D$9:$D$22,$B15,'X vyúčtování nákladů obecně'!E$9:E$22)</f>
        <v>0</v>
      </c>
      <c r="F15" s="92">
        <f>SUMIF('X vyúčtování nákladů obecně'!$D$9:$D$22,$B15,'X vyúčtování nákladů obecně'!F$9:F$22)</f>
        <v>0</v>
      </c>
      <c r="G15" s="86"/>
    </row>
    <row r="16" spans="1:7" ht="18" customHeight="1" x14ac:dyDescent="0.25">
      <c r="A16" s="16"/>
      <c r="B16" s="29">
        <v>6</v>
      </c>
      <c r="C16" s="234" t="s">
        <v>44</v>
      </c>
      <c r="D16" s="235"/>
      <c r="E16" s="92">
        <f>SUMIF('X vyúčtování nákladů obecně'!$D$9:$D$22,$B16,'X vyúčtování nákladů obecně'!E$9:E$22)</f>
        <v>0</v>
      </c>
      <c r="F16" s="92">
        <f>SUMIF('X vyúčtování nákladů obecně'!$D$9:$D$22,$B16,'X vyúčtování nákladů obecně'!F$9:F$22)</f>
        <v>0</v>
      </c>
      <c r="G16" s="86"/>
    </row>
    <row r="17" spans="1:7" ht="18" customHeight="1" x14ac:dyDescent="0.25">
      <c r="A17" s="16"/>
      <c r="B17" s="29">
        <v>7</v>
      </c>
      <c r="C17" s="234" t="s">
        <v>43</v>
      </c>
      <c r="D17" s="235"/>
      <c r="E17" s="92">
        <f>SUMIF('X vyúčtování nákladů obecně'!$D$9:$D$22,$B17,'X vyúčtování nákladů obecně'!E$9:E$22)</f>
        <v>0</v>
      </c>
      <c r="F17" s="92">
        <f>SUMIF('X vyúčtování nákladů obecně'!$D$9:$D$22,$B17,'X vyúčtování nákladů obecně'!F$9:F$22)</f>
        <v>0</v>
      </c>
      <c r="G17" s="86"/>
    </row>
    <row r="18" spans="1:7" ht="18" customHeight="1" x14ac:dyDescent="0.25">
      <c r="A18" s="16"/>
      <c r="B18" s="29">
        <v>8</v>
      </c>
      <c r="C18" s="234" t="s">
        <v>46</v>
      </c>
      <c r="D18" s="235"/>
      <c r="E18" s="92">
        <f>SUMIF('X vyúčtování nákladů obecně'!$D$9:$D$22,$B18,'X vyúčtování nákladů obecně'!E$9:E$22)</f>
        <v>0</v>
      </c>
      <c r="F18" s="92">
        <f>SUMIF('X vyúčtování nákladů obecně'!$D$9:$D$22,$B18,'X vyúčtování nákladů obecně'!F$9:F$22)</f>
        <v>0</v>
      </c>
      <c r="G18" s="86"/>
    </row>
    <row r="19" spans="1:7" ht="18" customHeight="1" x14ac:dyDescent="0.25">
      <c r="A19" s="16"/>
      <c r="B19" s="29">
        <v>9</v>
      </c>
      <c r="C19" s="234" t="s">
        <v>47</v>
      </c>
      <c r="D19" s="235"/>
      <c r="E19" s="92">
        <f>SUMIF('X vyúčtování nákladů obecně'!$D$9:$D$22,$B19,'X vyúčtování nákladů obecně'!E$9:E$22)</f>
        <v>0</v>
      </c>
      <c r="F19" s="92">
        <f>SUMIF('X vyúčtování nákladů obecně'!$D$9:$D$22,$B19,'X vyúčtování nákladů obecně'!F$9:F$22)</f>
        <v>0</v>
      </c>
      <c r="G19" s="86"/>
    </row>
    <row r="20" spans="1:7" ht="18" customHeight="1" x14ac:dyDescent="0.25">
      <c r="A20" s="16"/>
      <c r="B20" s="29">
        <v>10</v>
      </c>
      <c r="C20" s="234" t="s">
        <v>48</v>
      </c>
      <c r="D20" s="235"/>
      <c r="E20" s="92">
        <f>SUMIF('X vyúčtování nákladů obecně'!$D$9:$D$22,$B20,'X vyúčtování nákladů obecně'!E$9:E$22)</f>
        <v>0</v>
      </c>
      <c r="F20" s="92">
        <f>SUMIF('X vyúčtování nákladů obecně'!$D$9:$D$22,$B20,'X vyúčtování nákladů obecně'!F$9:F$22)</f>
        <v>0</v>
      </c>
      <c r="G20" s="86"/>
    </row>
    <row r="21" spans="1:7" ht="18" customHeight="1" x14ac:dyDescent="0.25">
      <c r="A21" s="16"/>
      <c r="B21" s="29">
        <v>11</v>
      </c>
      <c r="C21" s="234" t="s">
        <v>49</v>
      </c>
      <c r="D21" s="235"/>
      <c r="E21" s="92">
        <f>SUMIF('X vyúčtování nákladů obecně'!$D$9:$D$22,$B21,'X vyúčtování nákladů obecně'!E$9:E$22)</f>
        <v>0</v>
      </c>
      <c r="F21" s="92">
        <f>SUMIF('X vyúčtování nákladů obecně'!$D$9:$D$22,$B21,'X vyúčtování nákladů obecně'!F$9:F$22)</f>
        <v>0</v>
      </c>
      <c r="G21" s="86"/>
    </row>
    <row r="22" spans="1:7" ht="18" customHeight="1" x14ac:dyDescent="0.25">
      <c r="A22" s="16"/>
      <c r="B22" s="29">
        <v>12</v>
      </c>
      <c r="C22" s="234" t="s">
        <v>50</v>
      </c>
      <c r="D22" s="235"/>
      <c r="E22" s="92">
        <f>SUMIF('X vyúčtování nákladů obecně'!$D$9:$D$22,$B22,'X vyúčtování nákladů obecně'!E$9:E$22)</f>
        <v>0</v>
      </c>
      <c r="F22" s="92">
        <f>SUMIF('X vyúčtování nákladů obecně'!$D$9:$D$22,$B22,'X vyúčtování nákladů obecně'!F$9:F$22)</f>
        <v>0</v>
      </c>
      <c r="G22" s="86"/>
    </row>
    <row r="23" spans="1:7" ht="18" customHeight="1" x14ac:dyDescent="0.25">
      <c r="A23" s="16"/>
      <c r="B23" s="29">
        <v>13</v>
      </c>
      <c r="C23" s="234" t="s">
        <v>51</v>
      </c>
      <c r="D23" s="235"/>
      <c r="E23" s="92">
        <f>SUMIF('X vyúčtování nákladů obecně'!$D$9:$D$22,$B23,'X vyúčtování nákladů obecně'!E$9:E$22)</f>
        <v>0</v>
      </c>
      <c r="F23" s="92">
        <f>SUMIF('X vyúčtování nákladů obecně'!$D$9:$D$22,$B23,'X vyúčtování nákladů obecně'!F$9:F$22)</f>
        <v>0</v>
      </c>
      <c r="G23" s="86"/>
    </row>
    <row r="24" spans="1:7" ht="18" customHeight="1" x14ac:dyDescent="0.25">
      <c r="A24" s="16"/>
      <c r="B24" s="29">
        <v>14</v>
      </c>
      <c r="C24" s="234" t="s">
        <v>52</v>
      </c>
      <c r="D24" s="235"/>
      <c r="E24" s="92">
        <f>SUMIF('X vyúčtování nákladů obecně'!$D$9:$D$22,$B24,'X vyúčtování nákladů obecně'!E$9:E$22)</f>
        <v>0</v>
      </c>
      <c r="F24" s="92">
        <f>SUMIF('X vyúčtování nákladů obecně'!$D$9:$D$22,$B24,'X vyúčtování nákladů obecně'!F$9:F$22)</f>
        <v>0</v>
      </c>
      <c r="G24" s="86"/>
    </row>
    <row r="25" spans="1:7" ht="18" customHeight="1" x14ac:dyDescent="0.25">
      <c r="A25" s="16"/>
      <c r="B25" s="30">
        <v>15</v>
      </c>
      <c r="C25" s="234" t="s">
        <v>53</v>
      </c>
      <c r="D25" s="235"/>
      <c r="E25" s="92">
        <f>SUMIF('X vyúčtování nákladů obecně'!$D$9:$D$22,$B25,'X vyúčtování nákladů obecně'!E$9:E$22)</f>
        <v>0</v>
      </c>
      <c r="F25" s="92">
        <f>SUMIF('X vyúčtování nákladů obecně'!$D$9:$D$22,$B25,'X vyúčtování nákladů obecně'!F$9:F$22)</f>
        <v>0</v>
      </c>
      <c r="G25" s="86"/>
    </row>
    <row r="26" spans="1:7" ht="18" customHeight="1" x14ac:dyDescent="0.25">
      <c r="A26" s="16"/>
      <c r="B26" s="95" t="s">
        <v>58</v>
      </c>
      <c r="C26" s="95"/>
      <c r="D26" s="95"/>
      <c r="E26" s="94">
        <f>SUM(E15:E25)</f>
        <v>0</v>
      </c>
      <c r="F26" s="94">
        <f>SUM(F15:F25)</f>
        <v>0</v>
      </c>
      <c r="G26" s="96">
        <f>SUM(G15:G25)</f>
        <v>0</v>
      </c>
    </row>
    <row r="27" spans="1:7" ht="18" customHeight="1" x14ac:dyDescent="0.25">
      <c r="A27" s="16"/>
      <c r="B27" s="225"/>
      <c r="C27" s="226"/>
      <c r="D27" s="226"/>
      <c r="E27" s="226"/>
      <c r="F27" s="226"/>
      <c r="G27" s="227"/>
    </row>
    <row r="28" spans="1:7" ht="18" customHeight="1" x14ac:dyDescent="0.25">
      <c r="A28" s="16"/>
      <c r="B28" s="231" t="s">
        <v>54</v>
      </c>
      <c r="C28" s="232"/>
      <c r="D28" s="232"/>
      <c r="E28" s="232"/>
      <c r="F28" s="232"/>
      <c r="G28" s="233"/>
    </row>
    <row r="29" spans="1:7" ht="18" customHeight="1" x14ac:dyDescent="0.25">
      <c r="A29" s="16"/>
      <c r="B29" s="32">
        <v>16</v>
      </c>
      <c r="C29" s="234" t="s">
        <v>57</v>
      </c>
      <c r="D29" s="235"/>
      <c r="E29" s="92">
        <f>SUMIF('X vyúčtování nákladů obecně'!$D$9:$D$22,$B29,'X vyúčtování nákladů obecně'!E$9:E$22)</f>
        <v>0</v>
      </c>
      <c r="F29" s="92">
        <f>SUMIF('X vyúčtování nákladů obecně'!$D$9:$D$22,$B29,'X vyúčtování nákladů obecně'!F$9:F$22)</f>
        <v>0</v>
      </c>
      <c r="G29" s="86"/>
    </row>
    <row r="30" spans="1:7" ht="18" customHeight="1" x14ac:dyDescent="0.25">
      <c r="A30" s="16"/>
      <c r="B30" s="29">
        <v>17</v>
      </c>
      <c r="C30" s="234" t="s">
        <v>55</v>
      </c>
      <c r="D30" s="235"/>
      <c r="E30" s="92">
        <f>SUMIF('X vyúčtování nákladů obecně'!$D$9:$D$22,$B30,'X vyúčtování nákladů obecně'!E$9:E$22)</f>
        <v>0</v>
      </c>
      <c r="F30" s="92">
        <f>SUMIF('X vyúčtování nákladů obecně'!$D$9:$D$22,$B30,'X vyúčtování nákladů obecně'!F$9:F$22)</f>
        <v>0</v>
      </c>
      <c r="G30" s="86"/>
    </row>
    <row r="31" spans="1:7" ht="18" customHeight="1" x14ac:dyDescent="0.25">
      <c r="A31" s="16"/>
      <c r="B31" s="29">
        <v>18</v>
      </c>
      <c r="C31" s="234" t="s">
        <v>56</v>
      </c>
      <c r="D31" s="235"/>
      <c r="E31" s="92">
        <f>SUMIF('X vyúčtování nákladů obecně'!$D$9:$D$22,$B31,'X vyúčtování nákladů obecně'!E$9:E$22)</f>
        <v>0</v>
      </c>
      <c r="F31" s="92">
        <f>SUMIF('X vyúčtování nákladů obecně'!$D$9:$D$22,$B31,'X vyúčtování nákladů obecně'!F$9:F$22)</f>
        <v>0</v>
      </c>
      <c r="G31" s="86"/>
    </row>
    <row r="32" spans="1:7" ht="18" customHeight="1" x14ac:dyDescent="0.25">
      <c r="A32" s="16"/>
      <c r="B32" s="95" t="s">
        <v>60</v>
      </c>
      <c r="C32" s="95"/>
      <c r="D32" s="95"/>
      <c r="E32" s="94">
        <f>SUM(E29:E31)</f>
        <v>0</v>
      </c>
      <c r="F32" s="94">
        <f>SUM(F29:F31)</f>
        <v>0</v>
      </c>
      <c r="G32" s="96">
        <f>SUM(G29:G31)</f>
        <v>0</v>
      </c>
    </row>
    <row r="33" spans="1:7" ht="18" customHeight="1" x14ac:dyDescent="0.25">
      <c r="A33" s="16"/>
      <c r="B33" s="36" t="s">
        <v>61</v>
      </c>
      <c r="C33" s="36"/>
      <c r="D33" s="36"/>
      <c r="E33" s="85">
        <f>E12+E26+E32</f>
        <v>0</v>
      </c>
      <c r="F33" s="85">
        <f>F32+F26+F12</f>
        <v>0</v>
      </c>
      <c r="G33" s="87">
        <f>G12+G26+G32</f>
        <v>0</v>
      </c>
    </row>
    <row r="34" spans="1:7" ht="15.75" x14ac:dyDescent="0.25">
      <c r="A34" s="16"/>
      <c r="B34" s="23"/>
      <c r="C34" s="23"/>
      <c r="D34" s="23"/>
      <c r="E34" s="25"/>
      <c r="F34" s="25"/>
      <c r="G34" s="31" t="s">
        <v>15</v>
      </c>
    </row>
    <row r="35" spans="1:7" ht="16.5" thickBot="1" x14ac:dyDescent="0.3">
      <c r="A35" s="16"/>
      <c r="B35" s="23"/>
      <c r="C35" s="23"/>
      <c r="D35" s="23"/>
      <c r="E35" s="25"/>
      <c r="F35" s="25"/>
      <c r="G35" s="31"/>
    </row>
    <row r="36" spans="1:7" ht="23.25" x14ac:dyDescent="0.35">
      <c r="A36" s="16"/>
      <c r="B36" s="18"/>
      <c r="C36" s="18"/>
      <c r="D36" s="18"/>
      <c r="E36" s="138" t="s">
        <v>76</v>
      </c>
      <c r="F36" s="139"/>
      <c r="G36" s="140"/>
    </row>
    <row r="37" spans="1:7" x14ac:dyDescent="0.25">
      <c r="A37" s="16"/>
      <c r="B37" s="28" t="s">
        <v>32</v>
      </c>
      <c r="C37" s="28"/>
      <c r="D37" s="79"/>
      <c r="E37" s="141" t="s">
        <v>75</v>
      </c>
      <c r="F37" s="142"/>
      <c r="G37" s="143"/>
    </row>
    <row r="38" spans="1:7" x14ac:dyDescent="0.25">
      <c r="A38" s="16"/>
      <c r="B38" s="28" t="s">
        <v>12</v>
      </c>
      <c r="C38" s="28"/>
      <c r="D38" s="81"/>
      <c r="E38" s="141"/>
      <c r="F38" s="142"/>
      <c r="G38" s="143"/>
    </row>
    <row r="39" spans="1:7" x14ac:dyDescent="0.25">
      <c r="A39" s="16"/>
      <c r="B39" s="28" t="s">
        <v>10</v>
      </c>
      <c r="C39" s="28"/>
      <c r="D39" s="80"/>
      <c r="E39" s="141"/>
      <c r="F39" s="142"/>
      <c r="G39" s="143"/>
    </row>
    <row r="40" spans="1:7" x14ac:dyDescent="0.25">
      <c r="A40" s="16"/>
      <c r="B40" s="28" t="s">
        <v>11</v>
      </c>
      <c r="C40" s="28"/>
      <c r="D40" s="79"/>
      <c r="E40" s="45"/>
      <c r="F40" s="9"/>
      <c r="G40" s="44"/>
    </row>
    <row r="41" spans="1:7" ht="18.75" customHeight="1" thickBot="1" x14ac:dyDescent="0.3">
      <c r="A41" s="16"/>
      <c r="C41" s="28"/>
      <c r="D41" s="82"/>
      <c r="E41" s="135" t="s">
        <v>14</v>
      </c>
      <c r="F41" s="136"/>
      <c r="G41" s="137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16"/>
      <c r="B43" s="224" t="s">
        <v>88</v>
      </c>
      <c r="C43" s="224"/>
      <c r="D43" s="224"/>
      <c r="E43" s="224"/>
      <c r="F43" s="224"/>
      <c r="G43" s="224"/>
    </row>
    <row r="44" spans="1:7" ht="13.5" customHeight="1" x14ac:dyDescent="0.25">
      <c r="A44" s="16"/>
      <c r="B44" s="228" t="s">
        <v>92</v>
      </c>
      <c r="C44" s="229"/>
      <c r="D44" s="229"/>
      <c r="E44" s="229"/>
      <c r="F44" s="229"/>
      <c r="G44" s="230"/>
    </row>
    <row r="45" spans="1:7" ht="3" customHeight="1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  <row r="47" spans="1:7" x14ac:dyDescent="0.25">
      <c r="A47" s="16"/>
      <c r="B47" s="16"/>
      <c r="C47" s="16"/>
      <c r="D47" s="16"/>
      <c r="E47" s="16"/>
      <c r="F47" s="16"/>
      <c r="G47" s="16"/>
    </row>
    <row r="48" spans="1:7" x14ac:dyDescent="0.25">
      <c r="A48" s="16"/>
      <c r="B48" s="16"/>
      <c r="C48" s="16"/>
      <c r="D48" s="16"/>
      <c r="E48" s="16"/>
      <c r="F48" s="16"/>
      <c r="G48" s="16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6"/>
      <c r="B51" s="16"/>
      <c r="C51" s="16"/>
      <c r="D51" s="16"/>
      <c r="E51" s="16"/>
      <c r="F51" s="16"/>
      <c r="G51" s="16"/>
    </row>
    <row r="52" spans="1:7" x14ac:dyDescent="0.25">
      <c r="A52" s="16"/>
      <c r="B52" s="16"/>
      <c r="C52" s="16"/>
      <c r="D52" s="16"/>
      <c r="E52" s="16"/>
      <c r="F52" s="16"/>
      <c r="G52" s="16"/>
    </row>
    <row r="53" spans="1:7" x14ac:dyDescent="0.25">
      <c r="A53" s="16"/>
      <c r="B53" s="16"/>
      <c r="C53" s="16"/>
      <c r="D53" s="16"/>
      <c r="E53" s="16"/>
      <c r="F53" s="16"/>
      <c r="G53" s="16"/>
    </row>
    <row r="54" spans="1:7" x14ac:dyDescent="0.25">
      <c r="A54" s="16"/>
      <c r="B54" s="16"/>
      <c r="C54" s="16"/>
      <c r="D54" s="16"/>
      <c r="E54" s="16"/>
      <c r="F54" s="16"/>
      <c r="G54" s="16"/>
    </row>
    <row r="55" spans="1:7" x14ac:dyDescent="0.25">
      <c r="A55" s="16"/>
      <c r="B55" s="16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16"/>
      <c r="G56" s="16"/>
    </row>
    <row r="57" spans="1:7" x14ac:dyDescent="0.25">
      <c r="A57" s="16"/>
      <c r="B57" s="16"/>
      <c r="C57" s="16"/>
      <c r="D57" s="16"/>
      <c r="E57" s="16"/>
      <c r="F57" s="16"/>
      <c r="G57" s="16"/>
    </row>
    <row r="58" spans="1:7" x14ac:dyDescent="0.25">
      <c r="A58" s="16"/>
      <c r="B58" s="16"/>
      <c r="C58" s="16"/>
      <c r="D58" s="16"/>
      <c r="E58" s="16"/>
      <c r="F58" s="16"/>
      <c r="G58" s="16"/>
    </row>
    <row r="59" spans="1:7" x14ac:dyDescent="0.25">
      <c r="A59" s="16"/>
      <c r="B59" s="16"/>
      <c r="C59" s="16"/>
      <c r="D59" s="16"/>
      <c r="E59" s="16"/>
      <c r="F59" s="16"/>
      <c r="G59" s="16"/>
    </row>
    <row r="60" spans="1:7" x14ac:dyDescent="0.25">
      <c r="A60" s="16"/>
      <c r="B60" s="16"/>
      <c r="C60" s="16"/>
      <c r="D60" s="16"/>
      <c r="E60" s="16"/>
      <c r="F60" s="16"/>
      <c r="G60" s="16"/>
    </row>
    <row r="61" spans="1:7" x14ac:dyDescent="0.25">
      <c r="A61" s="16"/>
      <c r="B61" s="16"/>
      <c r="C61" s="16"/>
      <c r="D61" s="16"/>
      <c r="E61" s="16"/>
      <c r="F61" s="16"/>
      <c r="G61" s="16"/>
    </row>
    <row r="62" spans="1:7" x14ac:dyDescent="0.25">
      <c r="A62" s="16"/>
      <c r="B62" s="16"/>
      <c r="C62" s="16"/>
      <c r="D62" s="16"/>
      <c r="E62" s="16"/>
      <c r="F62" s="16"/>
      <c r="G62" s="16"/>
    </row>
    <row r="63" spans="1:7" x14ac:dyDescent="0.25">
      <c r="A63" s="16"/>
      <c r="B63" s="16"/>
      <c r="C63" s="16"/>
      <c r="D63" s="16"/>
      <c r="E63" s="16"/>
      <c r="F63" s="16"/>
      <c r="G63" s="16"/>
    </row>
    <row r="64" spans="1:7" x14ac:dyDescent="0.25">
      <c r="A64" s="16"/>
      <c r="B64" s="16"/>
      <c r="C64" s="16"/>
      <c r="D64" s="16"/>
      <c r="E64" s="16"/>
      <c r="F64" s="16"/>
      <c r="G64" s="16"/>
    </row>
    <row r="65" spans="1:7" x14ac:dyDescent="0.25">
      <c r="A65" s="16"/>
      <c r="B65" s="16"/>
      <c r="C65" s="16"/>
      <c r="D65" s="16"/>
      <c r="E65" s="16"/>
      <c r="F65" s="16"/>
      <c r="G65" s="16"/>
    </row>
    <row r="66" spans="1:7" x14ac:dyDescent="0.25">
      <c r="A66" s="16"/>
      <c r="B66" s="16"/>
      <c r="C66" s="16"/>
      <c r="D66" s="16"/>
      <c r="E66" s="16"/>
      <c r="F66" s="16"/>
      <c r="G66" s="16"/>
    </row>
    <row r="67" spans="1:7" x14ac:dyDescent="0.25">
      <c r="A67" s="16"/>
      <c r="B67" s="16"/>
      <c r="C67" s="16"/>
      <c r="D67" s="16"/>
      <c r="E67" s="16"/>
      <c r="F67" s="16"/>
      <c r="G67" s="16"/>
    </row>
    <row r="68" spans="1:7" x14ac:dyDescent="0.25">
      <c r="A68" s="16"/>
      <c r="B68" s="16"/>
      <c r="C68" s="16"/>
      <c r="D68" s="16"/>
      <c r="E68" s="16"/>
      <c r="F68" s="16"/>
      <c r="G68" s="16"/>
    </row>
    <row r="69" spans="1:7" x14ac:dyDescent="0.25">
      <c r="A69" s="16"/>
      <c r="B69" s="16"/>
      <c r="C69" s="16"/>
      <c r="D69" s="16"/>
      <c r="E69" s="16"/>
      <c r="F69" s="16"/>
      <c r="G69" s="16"/>
    </row>
    <row r="70" spans="1:7" x14ac:dyDescent="0.25">
      <c r="A70" s="16"/>
      <c r="B70" s="16"/>
      <c r="C70" s="16"/>
      <c r="D70" s="16"/>
      <c r="E70" s="16"/>
      <c r="F70" s="16"/>
      <c r="G70" s="16"/>
    </row>
    <row r="71" spans="1:7" x14ac:dyDescent="0.25">
      <c r="A71" s="16"/>
      <c r="B71" s="16"/>
      <c r="C71" s="16"/>
      <c r="D71" s="16"/>
      <c r="E71" s="16"/>
      <c r="F71" s="16"/>
      <c r="G71" s="16"/>
    </row>
    <row r="72" spans="1:7" x14ac:dyDescent="0.25">
      <c r="A72" s="16"/>
      <c r="B72" s="16"/>
      <c r="C72" s="16"/>
      <c r="D72" s="16"/>
      <c r="E72" s="16"/>
      <c r="F72" s="16"/>
      <c r="G72" s="16"/>
    </row>
    <row r="73" spans="1:7" x14ac:dyDescent="0.25">
      <c r="A73" s="16"/>
      <c r="B73" s="16"/>
      <c r="C73" s="16"/>
      <c r="D73" s="16"/>
      <c r="E73" s="16"/>
      <c r="F73" s="16"/>
      <c r="G73" s="16"/>
    </row>
    <row r="74" spans="1:7" x14ac:dyDescent="0.25">
      <c r="A74" s="16"/>
      <c r="B74" s="16"/>
      <c r="C74" s="16"/>
      <c r="D74" s="16"/>
      <c r="E74" s="16"/>
      <c r="F74" s="16"/>
      <c r="G74" s="16"/>
    </row>
    <row r="75" spans="1:7" x14ac:dyDescent="0.25">
      <c r="A75" s="16"/>
      <c r="B75" s="16"/>
      <c r="C75" s="16"/>
      <c r="D75" s="16"/>
      <c r="E75" s="16"/>
      <c r="F75" s="16"/>
      <c r="G75" s="16"/>
    </row>
    <row r="76" spans="1:7" x14ac:dyDescent="0.25">
      <c r="A76" s="16"/>
      <c r="B76" s="16"/>
      <c r="C76" s="16"/>
      <c r="D76" s="16"/>
      <c r="E76" s="16"/>
      <c r="F76" s="16"/>
      <c r="G76" s="16"/>
    </row>
    <row r="77" spans="1:7" x14ac:dyDescent="0.25">
      <c r="A77" s="16"/>
      <c r="B77" s="16"/>
      <c r="C77" s="16"/>
      <c r="D77" s="16"/>
      <c r="E77" s="16"/>
      <c r="F77" s="16"/>
      <c r="G77" s="16"/>
    </row>
    <row r="78" spans="1:7" x14ac:dyDescent="0.25">
      <c r="A78" s="16"/>
      <c r="B78" s="16"/>
      <c r="C78" s="16"/>
      <c r="D78" s="16"/>
      <c r="E78" s="16"/>
      <c r="F78" s="16"/>
      <c r="G78" s="16"/>
    </row>
    <row r="79" spans="1:7" x14ac:dyDescent="0.25">
      <c r="A79" s="16"/>
      <c r="B79" s="16"/>
      <c r="C79" s="16"/>
      <c r="D79" s="16"/>
      <c r="E79" s="16"/>
      <c r="F79" s="16"/>
      <c r="G79" s="16"/>
    </row>
    <row r="80" spans="1:7" x14ac:dyDescent="0.25">
      <c r="A80" s="16"/>
      <c r="B80" s="16"/>
      <c r="C80" s="16"/>
      <c r="D80" s="16"/>
      <c r="E80" s="16"/>
      <c r="F80" s="16"/>
      <c r="G80" s="16"/>
    </row>
    <row r="81" spans="1:7" x14ac:dyDescent="0.25">
      <c r="A81" s="16"/>
      <c r="B81" s="16"/>
      <c r="C81" s="16"/>
      <c r="D81" s="16"/>
      <c r="E81" s="16"/>
      <c r="F81" s="16"/>
      <c r="G81" s="16"/>
    </row>
    <row r="82" spans="1:7" x14ac:dyDescent="0.25">
      <c r="A82" s="16"/>
      <c r="B82" s="16"/>
      <c r="C82" s="16"/>
      <c r="D82" s="16"/>
      <c r="E82" s="16"/>
      <c r="F82" s="16"/>
      <c r="G82" s="16"/>
    </row>
    <row r="83" spans="1:7" x14ac:dyDescent="0.25">
      <c r="A83" s="16"/>
      <c r="B83" s="16"/>
      <c r="C83" s="16"/>
      <c r="D83" s="16"/>
      <c r="E83" s="16"/>
      <c r="F83" s="16"/>
      <c r="G83" s="16"/>
    </row>
    <row r="84" spans="1:7" x14ac:dyDescent="0.25">
      <c r="A84" s="16"/>
      <c r="B84" s="16"/>
      <c r="C84" s="16"/>
      <c r="D84" s="16"/>
      <c r="E84" s="16"/>
      <c r="F84" s="16"/>
      <c r="G84" s="16"/>
    </row>
    <row r="85" spans="1:7" x14ac:dyDescent="0.25">
      <c r="A85" s="16"/>
      <c r="B85" s="16"/>
      <c r="C85" s="16"/>
      <c r="D85" s="16"/>
      <c r="E85" s="16"/>
      <c r="F85" s="16"/>
      <c r="G85" s="16"/>
    </row>
    <row r="86" spans="1:7" x14ac:dyDescent="0.25">
      <c r="A86" s="16"/>
      <c r="B86" s="16"/>
      <c r="C86" s="16"/>
      <c r="D86" s="16"/>
      <c r="E86" s="16"/>
      <c r="F86" s="16"/>
      <c r="G86" s="16"/>
    </row>
    <row r="87" spans="1:7" x14ac:dyDescent="0.25">
      <c r="A87" s="16"/>
      <c r="B87" s="16"/>
      <c r="C87" s="16"/>
      <c r="D87" s="16"/>
      <c r="E87" s="16"/>
      <c r="F87" s="16"/>
      <c r="G87" s="16"/>
    </row>
    <row r="88" spans="1:7" x14ac:dyDescent="0.25">
      <c r="A88" s="16"/>
      <c r="B88" s="16"/>
      <c r="C88" s="16"/>
      <c r="D88" s="16"/>
      <c r="E88" s="16"/>
      <c r="F88" s="16"/>
      <c r="G88" s="16"/>
    </row>
    <row r="89" spans="1:7" x14ac:dyDescent="0.25">
      <c r="A89" s="16"/>
      <c r="B89" s="16"/>
      <c r="C89" s="16"/>
      <c r="D89" s="16"/>
      <c r="E89" s="16"/>
      <c r="F89" s="16"/>
      <c r="G89" s="16"/>
    </row>
    <row r="90" spans="1:7" x14ac:dyDescent="0.25">
      <c r="A90" s="16"/>
      <c r="B90" s="16"/>
      <c r="C90" s="16"/>
      <c r="D90" s="16"/>
      <c r="E90" s="16"/>
      <c r="F90" s="16"/>
      <c r="G90" s="16"/>
    </row>
    <row r="91" spans="1:7" x14ac:dyDescent="0.25">
      <c r="A91" s="16"/>
      <c r="B91" s="16"/>
      <c r="C91" s="16"/>
      <c r="D91" s="16"/>
      <c r="E91" s="16"/>
      <c r="F91" s="16"/>
      <c r="G91" s="16"/>
    </row>
    <row r="92" spans="1:7" x14ac:dyDescent="0.25">
      <c r="A92" s="16"/>
      <c r="B92" s="16"/>
      <c r="C92" s="16"/>
      <c r="D92" s="16"/>
      <c r="E92" s="16"/>
      <c r="F92" s="16"/>
      <c r="G92" s="16"/>
    </row>
    <row r="93" spans="1:7" x14ac:dyDescent="0.25">
      <c r="A93" s="16"/>
      <c r="B93" s="16"/>
      <c r="C93" s="16"/>
      <c r="D93" s="16"/>
      <c r="E93" s="16"/>
      <c r="F93" s="16"/>
      <c r="G93" s="16"/>
    </row>
    <row r="94" spans="1:7" x14ac:dyDescent="0.25">
      <c r="A94" s="16"/>
      <c r="B94" s="16"/>
      <c r="C94" s="16"/>
      <c r="D94" s="16"/>
      <c r="E94" s="16"/>
      <c r="F94" s="16"/>
      <c r="G94" s="16"/>
    </row>
    <row r="95" spans="1:7" x14ac:dyDescent="0.25">
      <c r="A95" s="16"/>
      <c r="B95" s="16"/>
      <c r="C95" s="16"/>
      <c r="D95" s="16"/>
      <c r="E95" s="16"/>
      <c r="F95" s="16"/>
      <c r="G95" s="16"/>
    </row>
  </sheetData>
  <protectedRanges>
    <protectedRange sqref="B2:B35 C2:D7 C8:C11 C12:D14 C15:C25 C26:D28 C29:C31 C32:D35 E2:G35" name="Oblast1"/>
  </protectedRanges>
  <mergeCells count="30">
    <mergeCell ref="C29:D29"/>
    <mergeCell ref="C30:D30"/>
    <mergeCell ref="C31:D31"/>
    <mergeCell ref="D4:G4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B43:G43"/>
    <mergeCell ref="B27:G27"/>
    <mergeCell ref="B2:G2"/>
    <mergeCell ref="B44:G44"/>
    <mergeCell ref="B14:G14"/>
    <mergeCell ref="B28:G28"/>
    <mergeCell ref="B7:G7"/>
    <mergeCell ref="B13:G13"/>
    <mergeCell ref="E41:G41"/>
    <mergeCell ref="E36:G36"/>
    <mergeCell ref="E37:G39"/>
    <mergeCell ref="C8:D8"/>
    <mergeCell ref="C9:D9"/>
    <mergeCell ref="C10:D10"/>
    <mergeCell ref="C11:D11"/>
    <mergeCell ref="C25:D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Normal="100" zoomScaleSheetLayoutView="100" workbookViewId="0">
      <selection activeCell="C6" sqref="C6:I6"/>
    </sheetView>
  </sheetViews>
  <sheetFormatPr defaultRowHeight="15" x14ac:dyDescent="0.25"/>
  <cols>
    <col min="1" max="1" width="4.7109375" style="73" customWidth="1"/>
    <col min="2" max="2" width="23.7109375" style="73" customWidth="1"/>
    <col min="3" max="3" width="9.140625" style="73"/>
    <col min="4" max="4" width="14.85546875" style="73" customWidth="1"/>
    <col min="5" max="5" width="9.140625" style="73"/>
    <col min="6" max="6" width="16.7109375" style="73" customWidth="1"/>
    <col min="7" max="7" width="10.5703125" style="73" customWidth="1"/>
    <col min="8" max="8" width="9.140625" style="73" customWidth="1"/>
    <col min="9" max="9" width="10.5703125" style="73" customWidth="1"/>
    <col min="10" max="10" width="4.7109375" style="73" customWidth="1"/>
    <col min="11" max="16384" width="9.140625" style="73"/>
  </cols>
  <sheetData>
    <row r="1" spans="1:10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8.75" x14ac:dyDescent="0.25">
      <c r="A2" s="104"/>
      <c r="B2" s="247" t="s">
        <v>132</v>
      </c>
      <c r="C2" s="248"/>
      <c r="D2" s="248"/>
      <c r="E2" s="248"/>
      <c r="F2" s="248"/>
      <c r="G2" s="248"/>
      <c r="H2" s="248"/>
      <c r="I2" s="249"/>
      <c r="J2" s="104"/>
    </row>
    <row r="3" spans="1:10" ht="15.75" thickBot="1" x14ac:dyDescent="0.3">
      <c r="A3" s="104"/>
      <c r="B3" s="105"/>
      <c r="C3" s="105"/>
      <c r="D3" s="105"/>
      <c r="E3" s="105"/>
      <c r="F3" s="105"/>
      <c r="G3" s="105"/>
      <c r="H3" s="105"/>
      <c r="I3" s="105"/>
      <c r="J3" s="104"/>
    </row>
    <row r="4" spans="1:10" ht="19.5" thickBot="1" x14ac:dyDescent="0.3">
      <c r="A4" s="104"/>
      <c r="B4" s="106" t="s">
        <v>73</v>
      </c>
      <c r="C4" s="250"/>
      <c r="D4" s="251"/>
      <c r="E4" s="251"/>
      <c r="F4" s="251"/>
      <c r="G4" s="251"/>
      <c r="H4" s="251"/>
      <c r="I4" s="252"/>
      <c r="J4" s="104"/>
    </row>
    <row r="5" spans="1:10" ht="18.75" x14ac:dyDescent="0.25">
      <c r="A5" s="104"/>
      <c r="B5" s="101" t="s">
        <v>0</v>
      </c>
      <c r="C5" s="302" t="s">
        <v>157</v>
      </c>
      <c r="D5" s="303"/>
      <c r="E5" s="303"/>
      <c r="F5" s="303"/>
      <c r="G5" s="303"/>
      <c r="H5" s="303"/>
      <c r="I5" s="304"/>
      <c r="J5" s="104"/>
    </row>
    <row r="6" spans="1:10" ht="18.75" x14ac:dyDescent="0.25">
      <c r="A6" s="104"/>
      <c r="B6" s="101" t="s">
        <v>1</v>
      </c>
      <c r="C6" s="253"/>
      <c r="D6" s="253"/>
      <c r="E6" s="253"/>
      <c r="F6" s="253"/>
      <c r="G6" s="253"/>
      <c r="H6" s="253"/>
      <c r="I6" s="253"/>
      <c r="J6" s="104"/>
    </row>
    <row r="7" spans="1:10" ht="18.75" x14ac:dyDescent="0.25">
      <c r="A7" s="104"/>
      <c r="B7" s="101" t="s">
        <v>133</v>
      </c>
      <c r="C7" s="253"/>
      <c r="D7" s="253"/>
      <c r="E7" s="253"/>
      <c r="F7" s="253"/>
      <c r="G7" s="253"/>
      <c r="H7" s="253"/>
      <c r="I7" s="253"/>
      <c r="J7" s="104"/>
    </row>
    <row r="8" spans="1:10" ht="18.75" x14ac:dyDescent="0.25">
      <c r="A8" s="104"/>
      <c r="B8" s="254" t="s">
        <v>66</v>
      </c>
      <c r="C8" s="169"/>
      <c r="D8" s="255"/>
      <c r="E8" s="256"/>
      <c r="F8" s="256"/>
      <c r="G8" s="107" t="s">
        <v>82</v>
      </c>
      <c r="H8" s="107" t="s">
        <v>83</v>
      </c>
      <c r="I8" s="107" t="s">
        <v>85</v>
      </c>
      <c r="J8" s="104"/>
    </row>
    <row r="9" spans="1:10" ht="24" customHeight="1" x14ac:dyDescent="0.25">
      <c r="A9" s="104"/>
      <c r="B9" s="257" t="s">
        <v>26</v>
      </c>
      <c r="C9" s="259"/>
      <c r="D9" s="260"/>
      <c r="E9" s="101" t="s">
        <v>144</v>
      </c>
      <c r="F9" s="101"/>
      <c r="G9" s="101"/>
      <c r="H9" s="100"/>
      <c r="I9" s="123">
        <f>G9+H9</f>
        <v>0</v>
      </c>
      <c r="J9" s="104"/>
    </row>
    <row r="10" spans="1:10" ht="21.75" customHeight="1" x14ac:dyDescent="0.25">
      <c r="A10" s="104"/>
      <c r="B10" s="258"/>
      <c r="C10" s="261"/>
      <c r="D10" s="262"/>
      <c r="E10" s="101" t="s">
        <v>145</v>
      </c>
      <c r="F10" s="101"/>
      <c r="G10" s="101"/>
      <c r="H10" s="100"/>
      <c r="I10" s="123">
        <f t="shared" ref="I10:I12" si="0">G10+H10</f>
        <v>0</v>
      </c>
      <c r="J10" s="104"/>
    </row>
    <row r="11" spans="1:10" ht="18.75" x14ac:dyDescent="0.25">
      <c r="A11" s="104"/>
      <c r="B11" s="53" t="s">
        <v>155</v>
      </c>
      <c r="C11" s="145"/>
      <c r="D11" s="146"/>
      <c r="E11" s="101" t="s">
        <v>146</v>
      </c>
      <c r="F11" s="101"/>
      <c r="G11" s="101"/>
      <c r="H11" s="102"/>
      <c r="I11" s="123">
        <f t="shared" si="0"/>
        <v>0</v>
      </c>
      <c r="J11" s="104"/>
    </row>
    <row r="12" spans="1:10" ht="18.75" x14ac:dyDescent="0.25">
      <c r="A12" s="104"/>
      <c r="B12" s="53" t="s">
        <v>154</v>
      </c>
      <c r="C12" s="145"/>
      <c r="D12" s="146"/>
      <c r="E12" s="101" t="s">
        <v>147</v>
      </c>
      <c r="F12" s="101"/>
      <c r="G12" s="101"/>
      <c r="H12" s="101"/>
      <c r="I12" s="123">
        <f t="shared" si="0"/>
        <v>0</v>
      </c>
      <c r="J12" s="104"/>
    </row>
    <row r="13" spans="1:10" ht="18.75" x14ac:dyDescent="0.25">
      <c r="A13" s="104"/>
      <c r="B13" s="53" t="s">
        <v>2</v>
      </c>
      <c r="C13" s="263">
        <f>IF(OR(C11=0,C12=0),0,(C12-C11+1))</f>
        <v>0</v>
      </c>
      <c r="D13" s="264"/>
      <c r="E13" s="238" t="s">
        <v>84</v>
      </c>
      <c r="F13" s="240"/>
      <c r="G13" s="123">
        <f>SUM(G9:G12)</f>
        <v>0</v>
      </c>
      <c r="H13" s="123">
        <f>SUM(H9:H12)</f>
        <v>0</v>
      </c>
      <c r="I13" s="124">
        <f>SUM(I9:I12)</f>
        <v>0</v>
      </c>
      <c r="J13" s="104"/>
    </row>
    <row r="14" spans="1:10" ht="18.75" customHeight="1" x14ac:dyDescent="0.25">
      <c r="A14" s="104"/>
      <c r="B14" s="238" t="s">
        <v>148</v>
      </c>
      <c r="C14" s="239"/>
      <c r="D14" s="239"/>
      <c r="E14" s="239"/>
      <c r="F14" s="239"/>
      <c r="G14" s="239"/>
      <c r="H14" s="239"/>
      <c r="I14" s="240"/>
      <c r="J14" s="104"/>
    </row>
    <row r="15" spans="1:10" ht="18.75" customHeight="1" x14ac:dyDescent="0.25">
      <c r="A15" s="104"/>
      <c r="B15" s="53" t="s">
        <v>150</v>
      </c>
      <c r="C15" s="241" t="s">
        <v>149</v>
      </c>
      <c r="D15" s="242"/>
      <c r="E15" s="245">
        <f>0.7*(I13)</f>
        <v>0</v>
      </c>
      <c r="F15" s="53" t="s">
        <v>153</v>
      </c>
      <c r="G15" s="121"/>
      <c r="H15" s="103"/>
      <c r="I15" s="125">
        <f>I9+I11</f>
        <v>0</v>
      </c>
      <c r="J15" s="104"/>
    </row>
    <row r="16" spans="1:10" ht="15.75" x14ac:dyDescent="0.25">
      <c r="A16" s="104"/>
      <c r="B16" s="53" t="s">
        <v>151</v>
      </c>
      <c r="C16" s="243"/>
      <c r="D16" s="244"/>
      <c r="E16" s="246"/>
      <c r="F16" s="53" t="s">
        <v>152</v>
      </c>
      <c r="G16" s="121"/>
      <c r="H16" s="103"/>
      <c r="I16" s="125">
        <f>I9+I10</f>
        <v>0</v>
      </c>
      <c r="J16" s="104"/>
    </row>
    <row r="17" spans="1:10" ht="15.75" x14ac:dyDescent="0.25">
      <c r="A17" s="104"/>
      <c r="B17" s="6" t="s">
        <v>25</v>
      </c>
      <c r="C17" s="98"/>
      <c r="D17" s="169"/>
      <c r="E17" s="169"/>
      <c r="F17" s="169"/>
      <c r="G17" s="169"/>
      <c r="H17" s="169"/>
      <c r="I17" s="170"/>
      <c r="J17" s="104"/>
    </row>
    <row r="18" spans="1:10" ht="6" customHeight="1" x14ac:dyDescent="0.25">
      <c r="A18" s="104"/>
      <c r="B18" s="8"/>
      <c r="C18" s="8"/>
      <c r="D18" s="8"/>
      <c r="E18" s="108"/>
      <c r="F18" s="108"/>
      <c r="G18" s="108"/>
      <c r="H18" s="108"/>
      <c r="I18" s="108"/>
      <c r="J18" s="104"/>
    </row>
    <row r="19" spans="1:10" s="74" customFormat="1" ht="15.75" customHeight="1" x14ac:dyDescent="0.25">
      <c r="A19" s="109"/>
      <c r="B19" s="110" t="s">
        <v>6</v>
      </c>
      <c r="C19" s="111"/>
      <c r="D19" s="111"/>
      <c r="E19" s="111"/>
      <c r="F19" s="111"/>
      <c r="G19" s="111"/>
      <c r="H19" s="111"/>
      <c r="I19" s="111"/>
      <c r="J19" s="109"/>
    </row>
    <row r="20" spans="1:10" ht="9" customHeight="1" x14ac:dyDescent="0.25">
      <c r="A20" s="104"/>
      <c r="B20" s="112"/>
      <c r="C20" s="112"/>
      <c r="D20" s="112"/>
      <c r="E20" s="112"/>
      <c r="F20" s="112"/>
      <c r="G20" s="112"/>
      <c r="H20" s="112"/>
      <c r="I20" s="112"/>
      <c r="J20" s="104"/>
    </row>
    <row r="21" spans="1:10" ht="15.75" x14ac:dyDescent="0.25">
      <c r="A21" s="104"/>
      <c r="B21" s="113" t="s">
        <v>7</v>
      </c>
      <c r="C21" s="272" t="s">
        <v>8</v>
      </c>
      <c r="D21" s="272"/>
      <c r="E21" s="272"/>
      <c r="F21" s="272"/>
      <c r="G21" s="272"/>
      <c r="H21" s="272"/>
      <c r="I21" s="272"/>
      <c r="J21" s="104"/>
    </row>
    <row r="22" spans="1:10" ht="23.25" customHeight="1" x14ac:dyDescent="0.25">
      <c r="A22" s="104"/>
      <c r="B22" s="100"/>
      <c r="C22" s="265" t="s">
        <v>124</v>
      </c>
      <c r="D22" s="265"/>
      <c r="E22" s="265"/>
      <c r="F22" s="265"/>
      <c r="G22" s="265"/>
      <c r="H22" s="265"/>
      <c r="I22" s="265"/>
      <c r="J22" s="104"/>
    </row>
    <row r="23" spans="1:10" ht="19.5" customHeight="1" x14ac:dyDescent="0.25">
      <c r="A23" s="104"/>
      <c r="B23" s="100"/>
      <c r="C23" s="265" t="s">
        <v>122</v>
      </c>
      <c r="D23" s="265"/>
      <c r="E23" s="265"/>
      <c r="F23" s="265"/>
      <c r="G23" s="265"/>
      <c r="H23" s="265"/>
      <c r="I23" s="265"/>
      <c r="J23" s="104"/>
    </row>
    <row r="24" spans="1:10" ht="19.5" customHeight="1" x14ac:dyDescent="0.25">
      <c r="A24" s="104"/>
      <c r="B24" s="126">
        <f>B22+B23</f>
        <v>0</v>
      </c>
      <c r="C24" s="273" t="s">
        <v>125</v>
      </c>
      <c r="D24" s="274"/>
      <c r="E24" s="274"/>
      <c r="F24" s="274"/>
      <c r="G24" s="274"/>
      <c r="H24" s="274"/>
      <c r="I24" s="275"/>
      <c r="J24" s="104"/>
    </row>
    <row r="25" spans="1:10" ht="18.75" x14ac:dyDescent="0.25">
      <c r="A25" s="104"/>
      <c r="B25" s="100"/>
      <c r="C25" s="187" t="s">
        <v>140</v>
      </c>
      <c r="D25" s="187"/>
      <c r="E25" s="187"/>
      <c r="F25" s="187"/>
      <c r="G25" s="187"/>
      <c r="H25" s="187"/>
      <c r="I25" s="187"/>
      <c r="J25" s="104"/>
    </row>
    <row r="26" spans="1:10" ht="18.75" x14ac:dyDescent="0.25">
      <c r="A26" s="104"/>
      <c r="B26" s="127">
        <f>B25*0.5</f>
        <v>0</v>
      </c>
      <c r="C26" s="265" t="s">
        <v>143</v>
      </c>
      <c r="D26" s="265"/>
      <c r="E26" s="265"/>
      <c r="F26" s="265"/>
      <c r="G26" s="265"/>
      <c r="H26" s="265"/>
      <c r="I26" s="265"/>
      <c r="J26" s="104"/>
    </row>
    <row r="27" spans="1:10" ht="32.25" customHeight="1" x14ac:dyDescent="0.25">
      <c r="A27" s="104"/>
      <c r="B27" s="126">
        <f>MIN((I9+I10)*C13*70,B26,B25-B24,30000)</f>
        <v>0</v>
      </c>
      <c r="C27" s="187" t="s">
        <v>156</v>
      </c>
      <c r="D27" s="187"/>
      <c r="E27" s="187"/>
      <c r="F27" s="187"/>
      <c r="G27" s="187"/>
      <c r="H27" s="187"/>
      <c r="I27" s="187"/>
      <c r="J27" s="104"/>
    </row>
    <row r="28" spans="1:10" ht="19.5" thickBot="1" x14ac:dyDescent="0.3">
      <c r="A28" s="104"/>
      <c r="B28" s="112"/>
      <c r="C28" s="112"/>
      <c r="D28" s="112"/>
      <c r="E28" s="112"/>
      <c r="F28" s="112"/>
      <c r="G28" s="112"/>
      <c r="H28" s="112"/>
      <c r="I28" s="112"/>
      <c r="J28" s="104"/>
    </row>
    <row r="29" spans="1:10" ht="23.25" x14ac:dyDescent="0.35">
      <c r="A29" s="104"/>
      <c r="B29" s="99" t="s">
        <v>13</v>
      </c>
      <c r="C29" s="176"/>
      <c r="D29" s="177"/>
      <c r="E29" s="266" t="s">
        <v>76</v>
      </c>
      <c r="F29" s="267"/>
      <c r="G29" s="267"/>
      <c r="H29" s="267"/>
      <c r="I29" s="268"/>
      <c r="J29" s="104"/>
    </row>
    <row r="30" spans="1:10" ht="15.75" x14ac:dyDescent="0.25">
      <c r="A30" s="104"/>
      <c r="B30" s="99" t="s">
        <v>12</v>
      </c>
      <c r="C30" s="188"/>
      <c r="D30" s="189"/>
      <c r="E30" s="269" t="s">
        <v>75</v>
      </c>
      <c r="F30" s="270"/>
      <c r="G30" s="270"/>
      <c r="H30" s="270"/>
      <c r="I30" s="271"/>
      <c r="J30" s="104"/>
    </row>
    <row r="31" spans="1:10" ht="15.75" x14ac:dyDescent="0.25">
      <c r="A31" s="104"/>
      <c r="B31" s="99" t="s">
        <v>10</v>
      </c>
      <c r="C31" s="183"/>
      <c r="D31" s="184"/>
      <c r="E31" s="269"/>
      <c r="F31" s="270"/>
      <c r="G31" s="270"/>
      <c r="H31" s="270"/>
      <c r="I31" s="271"/>
      <c r="J31" s="104"/>
    </row>
    <row r="32" spans="1:10" ht="15.75" x14ac:dyDescent="0.25">
      <c r="A32" s="104"/>
      <c r="B32" s="99" t="s">
        <v>11</v>
      </c>
      <c r="C32" s="185"/>
      <c r="D32" s="186"/>
      <c r="E32" s="269"/>
      <c r="F32" s="270"/>
      <c r="G32" s="270"/>
      <c r="H32" s="270"/>
      <c r="I32" s="271"/>
      <c r="J32" s="104"/>
    </row>
    <row r="33" spans="1:10" ht="18.75" x14ac:dyDescent="0.25">
      <c r="A33" s="104"/>
      <c r="B33" s="112"/>
      <c r="C33" s="112"/>
      <c r="D33" s="112"/>
      <c r="E33" s="114"/>
      <c r="F33" s="115"/>
      <c r="G33" s="115"/>
      <c r="H33" s="115"/>
      <c r="I33" s="116"/>
      <c r="J33" s="104"/>
    </row>
    <row r="34" spans="1:10" ht="15.75" x14ac:dyDescent="0.25">
      <c r="A34" s="104"/>
      <c r="B34" s="99" t="s">
        <v>13</v>
      </c>
      <c r="C34" s="176"/>
      <c r="D34" s="177"/>
      <c r="E34" s="117"/>
      <c r="F34" s="108"/>
      <c r="G34" s="108"/>
      <c r="H34" s="108"/>
      <c r="I34" s="118"/>
      <c r="J34" s="104"/>
    </row>
    <row r="35" spans="1:10" ht="16.5" thickBot="1" x14ac:dyDescent="0.3">
      <c r="A35" s="104"/>
      <c r="B35" s="99" t="s">
        <v>12</v>
      </c>
      <c r="C35" s="188"/>
      <c r="D35" s="189"/>
      <c r="E35" s="280" t="s">
        <v>14</v>
      </c>
      <c r="F35" s="281"/>
      <c r="G35" s="281"/>
      <c r="H35" s="281"/>
      <c r="I35" s="282"/>
      <c r="J35" s="104"/>
    </row>
    <row r="36" spans="1:10" x14ac:dyDescent="0.25">
      <c r="A36" s="104"/>
      <c r="B36" s="105"/>
      <c r="C36" s="105"/>
      <c r="D36" s="105"/>
      <c r="E36" s="105"/>
      <c r="F36" s="105"/>
      <c r="G36" s="105"/>
      <c r="H36" s="105"/>
      <c r="I36" s="105"/>
      <c r="J36" s="104"/>
    </row>
    <row r="37" spans="1:10" x14ac:dyDescent="0.25">
      <c r="A37" s="104"/>
      <c r="B37" s="276" t="s">
        <v>15</v>
      </c>
      <c r="C37" s="277"/>
      <c r="D37" s="277"/>
      <c r="E37" s="277"/>
      <c r="F37" s="277"/>
      <c r="G37" s="277"/>
      <c r="H37" s="277"/>
      <c r="I37" s="278"/>
      <c r="J37" s="104"/>
    </row>
    <row r="38" spans="1:10" x14ac:dyDescent="0.25">
      <c r="A38" s="104"/>
      <c r="B38" s="105"/>
      <c r="C38" s="105"/>
      <c r="D38" s="105"/>
      <c r="E38" s="105"/>
      <c r="F38" s="105"/>
      <c r="G38" s="105"/>
      <c r="H38" s="105"/>
      <c r="I38" s="105"/>
      <c r="J38" s="104"/>
    </row>
    <row r="39" spans="1:10" ht="18.75" x14ac:dyDescent="0.25">
      <c r="A39" s="104"/>
      <c r="B39" s="100"/>
      <c r="C39" s="265" t="s">
        <v>77</v>
      </c>
      <c r="D39" s="265"/>
      <c r="E39" s="265"/>
      <c r="F39" s="265"/>
      <c r="G39" s="265"/>
      <c r="H39" s="265"/>
      <c r="I39" s="265"/>
      <c r="J39" s="104"/>
    </row>
    <row r="40" spans="1:10" ht="18.75" x14ac:dyDescent="0.25">
      <c r="A40" s="104"/>
      <c r="B40" s="100"/>
      <c r="C40" s="265" t="s">
        <v>17</v>
      </c>
      <c r="D40" s="265"/>
      <c r="E40" s="265"/>
      <c r="F40" s="265"/>
      <c r="G40" s="265"/>
      <c r="H40" s="265"/>
      <c r="I40" s="265"/>
      <c r="J40" s="104"/>
    </row>
    <row r="41" spans="1:10" ht="18.75" x14ac:dyDescent="0.25">
      <c r="A41" s="104"/>
      <c r="B41" s="100"/>
      <c r="C41" s="265" t="s">
        <v>18</v>
      </c>
      <c r="D41" s="265"/>
      <c r="E41" s="265"/>
      <c r="F41" s="265"/>
      <c r="G41" s="265"/>
      <c r="H41" s="265"/>
      <c r="I41" s="265"/>
      <c r="J41" s="104"/>
    </row>
    <row r="42" spans="1:10" x14ac:dyDescent="0.25">
      <c r="A42" s="104"/>
      <c r="B42" s="105"/>
      <c r="C42" s="105"/>
      <c r="D42" s="105"/>
      <c r="E42" s="105"/>
      <c r="F42" s="105"/>
      <c r="G42" s="105"/>
      <c r="H42" s="105"/>
      <c r="I42" s="105"/>
      <c r="J42" s="104"/>
    </row>
    <row r="43" spans="1:10" ht="15.75" x14ac:dyDescent="0.25">
      <c r="A43" s="104"/>
      <c r="B43" s="111" t="s">
        <v>19</v>
      </c>
      <c r="C43" s="105"/>
      <c r="D43" s="105"/>
      <c r="E43" s="105"/>
      <c r="F43" s="105"/>
      <c r="G43" s="105"/>
      <c r="H43" s="105"/>
      <c r="I43" s="105"/>
      <c r="J43" s="104"/>
    </row>
    <row r="44" spans="1:10" ht="15.75" x14ac:dyDescent="0.25">
      <c r="A44" s="104"/>
      <c r="B44" s="111" t="s">
        <v>12</v>
      </c>
      <c r="C44" s="105"/>
      <c r="D44" s="105"/>
      <c r="E44" s="105"/>
      <c r="F44" s="105"/>
      <c r="G44" s="105"/>
      <c r="H44" s="105"/>
      <c r="I44" s="105"/>
      <c r="J44" s="104"/>
    </row>
    <row r="45" spans="1:10" ht="6.75" customHeight="1" x14ac:dyDescent="0.25">
      <c r="A45" s="104"/>
      <c r="B45" s="105"/>
      <c r="C45" s="105"/>
      <c r="D45" s="105"/>
      <c r="E45" s="105"/>
      <c r="F45" s="105"/>
      <c r="G45" s="105"/>
      <c r="H45" s="105"/>
      <c r="I45" s="105"/>
      <c r="J45" s="104"/>
    </row>
    <row r="46" spans="1:10" x14ac:dyDescent="0.25">
      <c r="A46" s="104"/>
      <c r="B46" s="119" t="s">
        <v>21</v>
      </c>
      <c r="C46" s="105" t="s">
        <v>129</v>
      </c>
      <c r="D46" s="105"/>
      <c r="E46" s="105"/>
      <c r="F46" s="105"/>
      <c r="G46" s="105"/>
      <c r="H46" s="105"/>
      <c r="I46" s="105"/>
      <c r="J46" s="104"/>
    </row>
    <row r="47" spans="1:10" x14ac:dyDescent="0.25">
      <c r="A47" s="104"/>
      <c r="B47" s="105"/>
      <c r="C47" s="105" t="s">
        <v>24</v>
      </c>
      <c r="D47" s="105"/>
      <c r="E47" s="105"/>
      <c r="F47" s="105"/>
      <c r="G47" s="105"/>
      <c r="H47" s="105"/>
      <c r="I47" s="105"/>
      <c r="J47" s="104"/>
    </row>
    <row r="48" spans="1:10" x14ac:dyDescent="0.25">
      <c r="A48" s="104"/>
      <c r="B48" s="105"/>
      <c r="C48" s="105" t="s">
        <v>23</v>
      </c>
      <c r="D48" s="105"/>
      <c r="E48" s="105"/>
      <c r="F48" s="105"/>
      <c r="G48" s="105"/>
      <c r="H48" s="105"/>
      <c r="I48" s="105"/>
      <c r="J48" s="104"/>
    </row>
    <row r="49" spans="1:10" x14ac:dyDescent="0.25">
      <c r="A49" s="104"/>
      <c r="B49" s="105"/>
      <c r="C49" s="105" t="s">
        <v>80</v>
      </c>
      <c r="D49" s="105"/>
      <c r="E49" s="105"/>
      <c r="F49" s="105"/>
      <c r="G49" s="105"/>
      <c r="H49" s="105"/>
      <c r="I49" s="105"/>
      <c r="J49" s="104"/>
    </row>
    <row r="50" spans="1:10" x14ac:dyDescent="0.25">
      <c r="A50" s="104"/>
      <c r="B50" s="105"/>
      <c r="C50" s="105" t="s">
        <v>130</v>
      </c>
      <c r="D50" s="105"/>
      <c r="E50" s="105"/>
      <c r="F50" s="105"/>
      <c r="G50" s="105"/>
      <c r="H50" s="105"/>
      <c r="I50" s="105"/>
      <c r="J50" s="104"/>
    </row>
    <row r="51" spans="1:10" x14ac:dyDescent="0.25">
      <c r="A51" s="104"/>
      <c r="B51" s="105"/>
      <c r="C51" s="105" t="s">
        <v>78</v>
      </c>
      <c r="D51" s="105"/>
      <c r="E51" s="105"/>
      <c r="F51" s="105"/>
      <c r="G51" s="105"/>
      <c r="H51" s="105"/>
      <c r="I51" s="105"/>
      <c r="J51" s="104"/>
    </row>
    <row r="52" spans="1:10" ht="6.75" customHeight="1" x14ac:dyDescent="0.25">
      <c r="A52" s="104"/>
      <c r="B52" s="105"/>
      <c r="C52" s="105"/>
      <c r="D52" s="105"/>
      <c r="E52" s="105"/>
      <c r="F52" s="105"/>
      <c r="G52" s="105"/>
      <c r="H52" s="105"/>
      <c r="I52" s="105"/>
      <c r="J52" s="104"/>
    </row>
    <row r="53" spans="1:10" ht="40.5" customHeight="1" x14ac:dyDescent="0.25">
      <c r="A53" s="104"/>
      <c r="B53" s="120" t="s">
        <v>81</v>
      </c>
      <c r="C53" s="279" t="s">
        <v>142</v>
      </c>
      <c r="D53" s="279"/>
      <c r="E53" s="279"/>
      <c r="F53" s="279"/>
      <c r="G53" s="279"/>
      <c r="H53" s="279"/>
      <c r="I53" s="279"/>
      <c r="J53" s="104"/>
    </row>
    <row r="54" spans="1:10" ht="6.75" customHeight="1" x14ac:dyDescent="0.25">
      <c r="A54" s="104"/>
      <c r="B54" s="105"/>
      <c r="C54" s="105"/>
      <c r="D54" s="105"/>
      <c r="E54" s="105"/>
      <c r="F54" s="105"/>
      <c r="G54" s="105"/>
      <c r="H54" s="105"/>
      <c r="I54" s="105"/>
      <c r="J54" s="104"/>
    </row>
    <row r="55" spans="1:10" ht="18" customHeight="1" x14ac:dyDescent="0.25">
      <c r="A55" s="104"/>
      <c r="B55" s="276" t="s">
        <v>88</v>
      </c>
      <c r="C55" s="277"/>
      <c r="D55" s="277"/>
      <c r="E55" s="277"/>
      <c r="F55" s="277"/>
      <c r="G55" s="277"/>
      <c r="H55" s="277"/>
      <c r="I55" s="278"/>
      <c r="J55" s="104"/>
    </row>
    <row r="56" spans="1:10" x14ac:dyDescent="0.25">
      <c r="A56" s="104"/>
      <c r="B56" s="276" t="s">
        <v>91</v>
      </c>
      <c r="C56" s="277"/>
      <c r="D56" s="277"/>
      <c r="E56" s="277"/>
      <c r="F56" s="277"/>
      <c r="G56" s="277"/>
      <c r="H56" s="277"/>
      <c r="I56" s="278"/>
      <c r="J56" s="104"/>
    </row>
  </sheetData>
  <protectedRanges>
    <protectedRange sqref="B2:I3 B5:I8" name="Oblast1"/>
    <protectedRange sqref="B4:I4" name="Oblast1_1"/>
  </protectedRanges>
  <mergeCells count="40">
    <mergeCell ref="C34:D34"/>
    <mergeCell ref="C35:D35"/>
    <mergeCell ref="B56:I56"/>
    <mergeCell ref="C39:I39"/>
    <mergeCell ref="C40:I40"/>
    <mergeCell ref="C41:I41"/>
    <mergeCell ref="C53:I53"/>
    <mergeCell ref="B55:I55"/>
    <mergeCell ref="B37:I37"/>
    <mergeCell ref="E35:I35"/>
    <mergeCell ref="D17:I17"/>
    <mergeCell ref="C21:I21"/>
    <mergeCell ref="C22:I22"/>
    <mergeCell ref="C23:I23"/>
    <mergeCell ref="C24:I24"/>
    <mergeCell ref="C25:I25"/>
    <mergeCell ref="C26:I26"/>
    <mergeCell ref="C27:I27"/>
    <mergeCell ref="E29:I29"/>
    <mergeCell ref="E30:I32"/>
    <mergeCell ref="C29:D29"/>
    <mergeCell ref="C30:D30"/>
    <mergeCell ref="C31:D31"/>
    <mergeCell ref="C32:D32"/>
    <mergeCell ref="B14:I14"/>
    <mergeCell ref="C15:D16"/>
    <mergeCell ref="E15:E16"/>
    <mergeCell ref="E13:F13"/>
    <mergeCell ref="B2:I2"/>
    <mergeCell ref="C4:I4"/>
    <mergeCell ref="C5:I5"/>
    <mergeCell ref="C6:I6"/>
    <mergeCell ref="C7:I7"/>
    <mergeCell ref="B8:C8"/>
    <mergeCell ref="D8:F8"/>
    <mergeCell ref="B9:B10"/>
    <mergeCell ref="C9:D10"/>
    <mergeCell ref="C11:D11"/>
    <mergeCell ref="C12:D12"/>
    <mergeCell ref="C13:D13"/>
  </mergeCells>
  <conditionalFormatting sqref="C13">
    <cfRule type="cellIs" dxfId="3" priority="4" operator="notBetween">
      <formula>1</formula>
      <formula>6</formula>
    </cfRule>
  </conditionalFormatting>
  <conditionalFormatting sqref="B24">
    <cfRule type="cellIs" dxfId="2" priority="3" operator="lessThan">
      <formula>0.3*($B$25)</formula>
    </cfRule>
  </conditionalFormatting>
  <conditionalFormatting sqref="I15">
    <cfRule type="cellIs" dxfId="1" priority="2" operator="lessThan">
      <formula>$E$15</formula>
    </cfRule>
  </conditionalFormatting>
  <conditionalFormatting sqref="I16">
    <cfRule type="cellIs" dxfId="0" priority="1" operator="lessThan">
      <formula>$E$15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view="pageBreakPreview" zoomScaleNormal="100" zoomScaleSheetLayoutView="100" workbookViewId="0">
      <selection activeCell="F20" sqref="F20"/>
    </sheetView>
  </sheetViews>
  <sheetFormatPr defaultColWidth="9.140625" defaultRowHeight="15" x14ac:dyDescent="0.25"/>
  <cols>
    <col min="1" max="1" width="0.5703125" style="15" customWidth="1"/>
    <col min="2" max="2" width="14.5703125" style="15" customWidth="1"/>
    <col min="3" max="3" width="30.85546875" style="15" customWidth="1"/>
    <col min="4" max="4" width="9.85546875" style="15" customWidth="1"/>
    <col min="5" max="5" width="17" style="15" customWidth="1"/>
    <col min="6" max="6" width="21.85546875" style="15" customWidth="1"/>
    <col min="7" max="7" width="0.5703125" style="15" customWidth="1"/>
    <col min="8" max="16384" width="9.140625" style="15"/>
  </cols>
  <sheetData>
    <row r="1" spans="2:6" ht="3" customHeight="1" x14ac:dyDescent="0.25"/>
    <row r="2" spans="2:6" ht="23.25" customHeight="1" x14ac:dyDescent="0.25">
      <c r="B2" s="196" t="s">
        <v>131</v>
      </c>
      <c r="C2" s="197"/>
      <c r="D2" s="197"/>
      <c r="E2" s="197"/>
      <c r="F2" s="198"/>
    </row>
    <row r="3" spans="2:6" ht="8.1" customHeight="1" x14ac:dyDescent="0.25">
      <c r="B3" s="16"/>
      <c r="C3" s="16"/>
      <c r="D3" s="16"/>
      <c r="E3" s="16"/>
      <c r="F3" s="16"/>
    </row>
    <row r="4" spans="2:6" ht="15.75" x14ac:dyDescent="0.25">
      <c r="B4" s="17" t="s">
        <v>28</v>
      </c>
      <c r="C4" s="214" t="s">
        <v>157</v>
      </c>
      <c r="D4" s="215"/>
      <c r="E4" s="215"/>
      <c r="F4" s="216"/>
    </row>
    <row r="5" spans="2:6" ht="15.75" x14ac:dyDescent="0.25">
      <c r="B5" s="17" t="s">
        <v>67</v>
      </c>
      <c r="C5" s="221"/>
      <c r="D5" s="222"/>
      <c r="E5" s="222"/>
      <c r="F5" s="223"/>
    </row>
    <row r="6" spans="2:6" ht="15.75" x14ac:dyDescent="0.25">
      <c r="B6" s="17" t="s">
        <v>33</v>
      </c>
      <c r="C6" s="221"/>
      <c r="D6" s="222"/>
      <c r="E6" s="222"/>
      <c r="F6" s="223"/>
    </row>
    <row r="7" spans="2:6" ht="8.1" customHeight="1" x14ac:dyDescent="0.25">
      <c r="B7" s="21"/>
      <c r="C7" s="25"/>
      <c r="D7" s="25"/>
      <c r="E7" s="25"/>
      <c r="F7" s="25"/>
    </row>
    <row r="8" spans="2:6" ht="48" customHeight="1" x14ac:dyDescent="0.25">
      <c r="B8" s="39" t="s">
        <v>72</v>
      </c>
      <c r="C8" s="38" t="s">
        <v>29</v>
      </c>
      <c r="D8" s="39" t="s">
        <v>59</v>
      </c>
      <c r="E8" s="38" t="s">
        <v>30</v>
      </c>
      <c r="F8" s="39" t="s">
        <v>139</v>
      </c>
    </row>
    <row r="9" spans="2:6" ht="19.5" customHeight="1" x14ac:dyDescent="0.25">
      <c r="B9" s="17"/>
      <c r="C9" s="22"/>
      <c r="D9" s="22"/>
      <c r="E9" s="83"/>
      <c r="F9" s="83"/>
    </row>
    <row r="10" spans="2:6" ht="19.5" customHeight="1" x14ac:dyDescent="0.25">
      <c r="B10" s="17"/>
      <c r="C10" s="22"/>
      <c r="D10" s="22"/>
      <c r="E10" s="83"/>
      <c r="F10" s="83"/>
    </row>
    <row r="11" spans="2:6" ht="19.5" customHeight="1" x14ac:dyDescent="0.25">
      <c r="B11" s="17"/>
      <c r="C11" s="22"/>
      <c r="D11" s="22"/>
      <c r="E11" s="83"/>
      <c r="F11" s="83"/>
    </row>
    <row r="12" spans="2:6" ht="19.5" customHeight="1" x14ac:dyDescent="0.25">
      <c r="B12" s="17"/>
      <c r="C12" s="22"/>
      <c r="D12" s="22"/>
      <c r="E12" s="83"/>
      <c r="F12" s="83"/>
    </row>
    <row r="13" spans="2:6" ht="19.5" customHeight="1" x14ac:dyDescent="0.25">
      <c r="B13" s="17"/>
      <c r="C13" s="22"/>
      <c r="D13" s="22"/>
      <c r="E13" s="83"/>
      <c r="F13" s="83"/>
    </row>
    <row r="14" spans="2:6" ht="19.5" customHeight="1" x14ac:dyDescent="0.25">
      <c r="B14" s="17"/>
      <c r="C14" s="22"/>
      <c r="D14" s="22"/>
      <c r="E14" s="83"/>
      <c r="F14" s="83"/>
    </row>
    <row r="15" spans="2:6" ht="19.5" customHeight="1" x14ac:dyDescent="0.25">
      <c r="B15" s="17"/>
      <c r="C15" s="22"/>
      <c r="D15" s="22"/>
      <c r="E15" s="83"/>
      <c r="F15" s="83"/>
    </row>
    <row r="16" spans="2:6" ht="19.5" customHeight="1" x14ac:dyDescent="0.25">
      <c r="B16" s="17"/>
      <c r="C16" s="22"/>
      <c r="D16" s="22"/>
      <c r="E16" s="83"/>
      <c r="F16" s="83"/>
    </row>
    <row r="17" spans="1:11" ht="19.5" customHeight="1" x14ac:dyDescent="0.25">
      <c r="B17" s="17"/>
      <c r="C17" s="22"/>
      <c r="D17" s="22"/>
      <c r="E17" s="83"/>
      <c r="F17" s="83"/>
    </row>
    <row r="18" spans="1:11" ht="19.5" customHeight="1" x14ac:dyDescent="0.25">
      <c r="B18" s="17"/>
      <c r="C18" s="22"/>
      <c r="D18" s="22"/>
      <c r="E18" s="83"/>
      <c r="F18" s="83"/>
    </row>
    <row r="19" spans="1:11" ht="19.5" customHeight="1" x14ac:dyDescent="0.25">
      <c r="B19" s="17"/>
      <c r="C19" s="22"/>
      <c r="D19" s="22"/>
      <c r="E19" s="83"/>
      <c r="F19" s="83"/>
    </row>
    <row r="20" spans="1:11" ht="19.5" customHeight="1" x14ac:dyDescent="0.25">
      <c r="B20" s="17"/>
      <c r="C20" s="22"/>
      <c r="D20" s="22"/>
      <c r="E20" s="83"/>
      <c r="F20" s="83"/>
    </row>
    <row r="21" spans="1:11" ht="19.5" customHeight="1" x14ac:dyDescent="0.25">
      <c r="B21" s="17"/>
      <c r="C21" s="22"/>
      <c r="D21" s="22"/>
      <c r="E21" s="83"/>
      <c r="F21" s="83"/>
    </row>
    <row r="22" spans="1:11" ht="19.5" customHeight="1" thickBot="1" x14ac:dyDescent="0.3">
      <c r="B22" s="17"/>
      <c r="C22" s="22"/>
      <c r="D22" s="22"/>
      <c r="E22" s="84"/>
      <c r="F22" s="84"/>
    </row>
    <row r="23" spans="1:11" ht="16.5" thickBot="1" x14ac:dyDescent="0.3">
      <c r="B23" s="283" t="s">
        <v>31</v>
      </c>
      <c r="C23" s="284"/>
      <c r="D23" s="22"/>
      <c r="E23" s="122">
        <f>SUM(E9:E22)</f>
        <v>0</v>
      </c>
      <c r="F23" s="122">
        <f>SUM(F9:F22)</f>
        <v>0</v>
      </c>
    </row>
    <row r="24" spans="1:11" ht="6.75" customHeight="1" x14ac:dyDescent="0.25">
      <c r="B24" s="23"/>
      <c r="C24" s="23"/>
      <c r="D24" s="25"/>
      <c r="E24" s="25"/>
      <c r="F24" s="25"/>
    </row>
    <row r="25" spans="1:11" ht="15.75" x14ac:dyDescent="0.25">
      <c r="B25" s="23" t="s">
        <v>70</v>
      </c>
      <c r="C25" s="23"/>
      <c r="D25" s="25"/>
      <c r="E25" s="25"/>
      <c r="F25" s="25"/>
    </row>
    <row r="26" spans="1:11" ht="92.25" customHeight="1" x14ac:dyDescent="0.25">
      <c r="G26" s="43"/>
      <c r="H26" s="41"/>
      <c r="I26" s="43"/>
      <c r="J26" s="41"/>
      <c r="K26" s="42"/>
    </row>
    <row r="27" spans="1:11" ht="16.5" thickBot="1" x14ac:dyDescent="0.3">
      <c r="A27" s="16"/>
      <c r="B27" s="23"/>
      <c r="C27" s="23"/>
      <c r="D27" s="25"/>
      <c r="E27" s="25"/>
      <c r="F27" s="31"/>
    </row>
    <row r="28" spans="1:11" ht="23.25" x14ac:dyDescent="0.35">
      <c r="A28" s="16"/>
      <c r="B28" s="18"/>
      <c r="C28" s="18"/>
      <c r="D28" s="138" t="s">
        <v>76</v>
      </c>
      <c r="E28" s="139"/>
      <c r="F28" s="140"/>
    </row>
    <row r="29" spans="1:11" x14ac:dyDescent="0.25">
      <c r="A29" s="16"/>
      <c r="B29" s="28" t="s">
        <v>32</v>
      </c>
      <c r="C29" s="79"/>
      <c r="D29" s="141" t="s">
        <v>75</v>
      </c>
      <c r="E29" s="142"/>
      <c r="F29" s="143"/>
    </row>
    <row r="30" spans="1:11" x14ac:dyDescent="0.25">
      <c r="A30" s="16"/>
      <c r="B30" s="28" t="s">
        <v>12</v>
      </c>
      <c r="C30" s="81"/>
      <c r="D30" s="141"/>
      <c r="E30" s="142"/>
      <c r="F30" s="143"/>
    </row>
    <row r="31" spans="1:11" x14ac:dyDescent="0.25">
      <c r="A31" s="16"/>
      <c r="B31" s="28" t="s">
        <v>10</v>
      </c>
      <c r="C31" s="80"/>
      <c r="D31" s="141"/>
      <c r="E31" s="142"/>
      <c r="F31" s="143"/>
    </row>
    <row r="32" spans="1:11" x14ac:dyDescent="0.25">
      <c r="A32" s="16"/>
      <c r="B32" s="28" t="s">
        <v>11</v>
      </c>
      <c r="C32" s="79"/>
      <c r="D32" s="45"/>
      <c r="E32" s="9"/>
      <c r="F32" s="44"/>
    </row>
    <row r="33" spans="1:6" ht="18.75" customHeight="1" thickBot="1" x14ac:dyDescent="0.3">
      <c r="A33" s="16"/>
      <c r="C33" s="82"/>
      <c r="D33" s="135" t="s">
        <v>14</v>
      </c>
      <c r="E33" s="136"/>
      <c r="F33" s="137"/>
    </row>
    <row r="34" spans="1:6" ht="8.1" customHeight="1" x14ac:dyDescent="0.25">
      <c r="B34" s="16"/>
      <c r="C34" s="16"/>
      <c r="D34" s="16"/>
      <c r="E34" s="16"/>
      <c r="F34" s="16"/>
    </row>
    <row r="35" spans="1:6" x14ac:dyDescent="0.25">
      <c r="B35" s="199" t="s">
        <v>15</v>
      </c>
      <c r="C35" s="200"/>
      <c r="D35" s="200"/>
      <c r="E35" s="200"/>
      <c r="F35" s="201"/>
    </row>
    <row r="36" spans="1:6" x14ac:dyDescent="0.25">
      <c r="B36" s="16"/>
      <c r="C36" s="16"/>
      <c r="D36" s="16"/>
      <c r="E36" s="16"/>
      <c r="F36" s="16"/>
    </row>
    <row r="37" spans="1:6" ht="15.75" x14ac:dyDescent="0.25">
      <c r="B37" s="18" t="s">
        <v>19</v>
      </c>
      <c r="C37" s="16"/>
      <c r="D37" s="16"/>
      <c r="E37" s="16"/>
      <c r="F37" s="16"/>
    </row>
    <row r="38" spans="1:6" ht="18" customHeight="1" x14ac:dyDescent="0.25">
      <c r="B38" s="18" t="s">
        <v>12</v>
      </c>
      <c r="C38" s="16"/>
      <c r="D38" s="16"/>
      <c r="E38" s="16"/>
      <c r="F38" s="16"/>
    </row>
    <row r="39" spans="1:6" ht="15.75" customHeight="1" x14ac:dyDescent="0.25">
      <c r="B39" s="16"/>
      <c r="C39" s="16"/>
      <c r="D39" s="16"/>
      <c r="E39" s="16"/>
      <c r="F39" s="16"/>
    </row>
    <row r="40" spans="1:6" ht="15.75" customHeight="1" x14ac:dyDescent="0.25">
      <c r="B40" s="224" t="s">
        <v>88</v>
      </c>
      <c r="C40" s="224"/>
      <c r="D40" s="224"/>
      <c r="E40" s="224"/>
      <c r="F40" s="224"/>
    </row>
    <row r="41" spans="1:6" ht="21" customHeight="1" x14ac:dyDescent="0.25">
      <c r="B41" s="228" t="s">
        <v>92</v>
      </c>
      <c r="C41" s="229"/>
      <c r="D41" s="229"/>
      <c r="E41" s="229"/>
      <c r="F41" s="230"/>
    </row>
    <row r="42" spans="1:6" ht="3" customHeight="1" x14ac:dyDescent="0.25"/>
  </sheetData>
  <protectedRanges>
    <protectedRange sqref="B2:F7 B8:C8 E8:F8 G26:K26 B9:F25" name="Oblast1"/>
    <protectedRange sqref="D8" name="Oblast1_2"/>
    <protectedRange sqref="B27:F27" name="Oblast1_1"/>
  </protectedRanges>
  <mergeCells count="11">
    <mergeCell ref="B40:F40"/>
    <mergeCell ref="B41:F41"/>
    <mergeCell ref="B2:F2"/>
    <mergeCell ref="C4:F4"/>
    <mergeCell ref="C6:F6"/>
    <mergeCell ref="B23:C23"/>
    <mergeCell ref="B35:F35"/>
    <mergeCell ref="D28:F28"/>
    <mergeCell ref="D29:F31"/>
    <mergeCell ref="D33:F33"/>
    <mergeCell ref="C5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1</xdr:col>
                <xdr:colOff>85725</xdr:colOff>
                <xdr:row>25</xdr:row>
                <xdr:rowOff>66675</xdr:rowOff>
              </from>
              <to>
                <xdr:col>5</xdr:col>
                <xdr:colOff>1400175</xdr:colOff>
                <xdr:row>25</xdr:row>
                <xdr:rowOff>1133475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workbookViewId="0">
      <selection activeCell="J30" sqref="J30"/>
    </sheetView>
  </sheetViews>
  <sheetFormatPr defaultRowHeight="15" x14ac:dyDescent="0.25"/>
  <cols>
    <col min="1" max="1" width="1.7109375" customWidth="1"/>
    <col min="2" max="2" width="9.5703125" customWidth="1"/>
    <col min="3" max="3" width="11.85546875" customWidth="1"/>
    <col min="4" max="4" width="20.140625" customWidth="1"/>
    <col min="5" max="5" width="11.7109375" customWidth="1"/>
    <col min="6" max="6" width="16" customWidth="1"/>
    <col min="7" max="7" width="11.5703125" customWidth="1"/>
    <col min="8" max="8" width="1.5703125" customWidth="1"/>
  </cols>
  <sheetData>
    <row r="1" spans="2:7" x14ac:dyDescent="0.25">
      <c r="B1" s="286" t="s">
        <v>94</v>
      </c>
      <c r="C1" s="286"/>
      <c r="D1" s="286"/>
      <c r="E1" s="286"/>
      <c r="F1" s="286"/>
      <c r="G1" s="286"/>
    </row>
    <row r="2" spans="2:7" x14ac:dyDescent="0.25">
      <c r="B2" s="2"/>
      <c r="C2" s="2"/>
      <c r="D2" s="2"/>
      <c r="E2" s="2"/>
      <c r="F2" s="2"/>
      <c r="G2" s="2"/>
    </row>
    <row r="3" spans="2:7" ht="15.75" x14ac:dyDescent="0.25">
      <c r="B3" s="287" t="s">
        <v>95</v>
      </c>
      <c r="C3" s="288"/>
      <c r="D3" s="288"/>
      <c r="E3" s="288"/>
      <c r="F3" s="288"/>
      <c r="G3" s="289"/>
    </row>
    <row r="4" spans="2:7" x14ac:dyDescent="0.25">
      <c r="B4" s="2"/>
      <c r="C4" s="2"/>
      <c r="D4" s="2"/>
      <c r="E4" s="2"/>
      <c r="F4" s="2"/>
      <c r="G4" s="2"/>
    </row>
    <row r="5" spans="2:7" ht="18.75" x14ac:dyDescent="0.25">
      <c r="B5" s="154" t="s">
        <v>96</v>
      </c>
      <c r="C5" s="155"/>
      <c r="D5" s="155"/>
      <c r="E5" s="155"/>
      <c r="F5" s="155"/>
      <c r="G5" s="156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14" t="s">
        <v>97</v>
      </c>
      <c r="C7" s="14"/>
      <c r="D7" s="2" t="s">
        <v>98</v>
      </c>
      <c r="E7" s="2"/>
      <c r="F7" s="2"/>
      <c r="G7" s="2"/>
    </row>
    <row r="8" spans="2:7" x14ac:dyDescent="0.25">
      <c r="B8" s="2"/>
      <c r="C8" s="2"/>
      <c r="D8" s="2"/>
      <c r="E8" s="2"/>
      <c r="F8" s="2"/>
      <c r="G8" s="2"/>
    </row>
    <row r="9" spans="2:7" x14ac:dyDescent="0.25">
      <c r="B9" s="14" t="s">
        <v>99</v>
      </c>
      <c r="C9" s="14"/>
      <c r="D9" s="2" t="s">
        <v>98</v>
      </c>
      <c r="E9" s="2"/>
      <c r="F9" s="2"/>
      <c r="G9" s="2"/>
    </row>
    <row r="10" spans="2:7" x14ac:dyDescent="0.25">
      <c r="B10" s="2"/>
      <c r="C10" s="2"/>
      <c r="D10" s="2"/>
      <c r="E10" s="2"/>
      <c r="F10" s="2"/>
      <c r="G10" s="2"/>
    </row>
    <row r="11" spans="2:7" x14ac:dyDescent="0.25">
      <c r="B11" s="2" t="s">
        <v>100</v>
      </c>
      <c r="C11" s="2"/>
      <c r="D11" s="2"/>
      <c r="E11" s="2"/>
      <c r="F11" s="2"/>
      <c r="G11" s="2"/>
    </row>
    <row r="12" spans="2:7" x14ac:dyDescent="0.25">
      <c r="B12" s="2"/>
      <c r="C12" s="2"/>
      <c r="D12" s="2"/>
      <c r="E12" s="2"/>
      <c r="F12" s="2"/>
      <c r="G12" s="2"/>
    </row>
    <row r="13" spans="2:7" x14ac:dyDescent="0.25">
      <c r="B13" s="14" t="s">
        <v>101</v>
      </c>
      <c r="C13" s="2" t="s">
        <v>102</v>
      </c>
      <c r="D13" s="2"/>
      <c r="E13" s="2"/>
      <c r="F13" s="2"/>
      <c r="G13" s="2"/>
    </row>
    <row r="14" spans="2:7" x14ac:dyDescent="0.25">
      <c r="B14" s="14"/>
      <c r="C14" s="2" t="s">
        <v>103</v>
      </c>
      <c r="D14" s="2"/>
      <c r="E14" s="2"/>
      <c r="F14" s="2"/>
      <c r="G14" s="2"/>
    </row>
    <row r="15" spans="2:7" x14ac:dyDescent="0.25">
      <c r="B15" s="14"/>
      <c r="C15" s="2"/>
      <c r="D15" s="2"/>
      <c r="E15" s="2"/>
      <c r="F15" s="2"/>
      <c r="G15" s="2"/>
    </row>
    <row r="16" spans="2:7" x14ac:dyDescent="0.25">
      <c r="B16" s="285" t="s">
        <v>104</v>
      </c>
      <c r="C16" s="285"/>
      <c r="D16" s="285"/>
      <c r="E16" s="285"/>
      <c r="F16" s="285"/>
      <c r="G16" s="285"/>
    </row>
    <row r="17" spans="2:7" x14ac:dyDescent="0.25">
      <c r="B17" s="285" t="s">
        <v>105</v>
      </c>
      <c r="C17" s="285"/>
      <c r="D17" s="285"/>
      <c r="E17" s="285"/>
      <c r="F17" s="285"/>
      <c r="G17" s="285"/>
    </row>
    <row r="18" spans="2:7" x14ac:dyDescent="0.25">
      <c r="B18" s="285" t="s">
        <v>106</v>
      </c>
      <c r="C18" s="285"/>
      <c r="D18" s="285"/>
      <c r="E18" s="285"/>
      <c r="F18" s="285"/>
      <c r="G18" s="285"/>
    </row>
    <row r="19" spans="2:7" x14ac:dyDescent="0.25">
      <c r="B19" s="290" t="s">
        <v>107</v>
      </c>
      <c r="C19" s="290"/>
      <c r="D19" s="290"/>
      <c r="E19" s="290"/>
      <c r="F19" s="290"/>
      <c r="G19" s="290"/>
    </row>
    <row r="20" spans="2:7" ht="45.75" customHeight="1" x14ac:dyDescent="0.25">
      <c r="B20" s="291" t="s">
        <v>108</v>
      </c>
      <c r="C20" s="291"/>
      <c r="D20" s="291"/>
      <c r="E20" s="291"/>
      <c r="F20" s="291"/>
      <c r="G20" s="291"/>
    </row>
    <row r="21" spans="2:7" ht="15.75" thickBot="1" x14ac:dyDescent="0.3">
      <c r="B21" s="2"/>
      <c r="C21" s="2"/>
      <c r="D21" s="2"/>
      <c r="E21" s="2"/>
      <c r="F21" s="2"/>
      <c r="G21" s="2"/>
    </row>
    <row r="22" spans="2:7" ht="15.75" thickBot="1" x14ac:dyDescent="0.3">
      <c r="B22" s="61" t="s">
        <v>109</v>
      </c>
      <c r="C22" s="292" t="s">
        <v>110</v>
      </c>
      <c r="D22" s="293"/>
      <c r="E22" s="292" t="s">
        <v>111</v>
      </c>
      <c r="F22" s="293"/>
      <c r="G22" s="61" t="s">
        <v>112</v>
      </c>
    </row>
    <row r="23" spans="2:7" ht="18.75" x14ac:dyDescent="0.25">
      <c r="B23" s="62"/>
      <c r="C23" s="294"/>
      <c r="D23" s="294"/>
      <c r="E23" s="294"/>
      <c r="F23" s="294"/>
      <c r="G23" s="62"/>
    </row>
    <row r="24" spans="2:7" ht="18.75" x14ac:dyDescent="0.25">
      <c r="B24" s="4"/>
      <c r="C24" s="295"/>
      <c r="D24" s="295"/>
      <c r="E24" s="295"/>
      <c r="F24" s="295"/>
      <c r="G24" s="4"/>
    </row>
    <row r="25" spans="2:7" ht="18.75" x14ac:dyDescent="0.25">
      <c r="B25" s="4"/>
      <c r="C25" s="295"/>
      <c r="D25" s="295"/>
      <c r="E25" s="295"/>
      <c r="F25" s="295"/>
      <c r="G25" s="4"/>
    </row>
    <row r="26" spans="2:7" ht="18.75" x14ac:dyDescent="0.25">
      <c r="B26" s="4"/>
      <c r="C26" s="295"/>
      <c r="D26" s="295"/>
      <c r="E26" s="295"/>
      <c r="F26" s="295"/>
      <c r="G26" s="4"/>
    </row>
    <row r="27" spans="2:7" ht="18.75" x14ac:dyDescent="0.25">
      <c r="B27" s="4"/>
      <c r="C27" s="295"/>
      <c r="D27" s="295"/>
      <c r="E27" s="295"/>
      <c r="F27" s="295"/>
      <c r="G27" s="4"/>
    </row>
    <row r="28" spans="2:7" ht="18.75" x14ac:dyDescent="0.25">
      <c r="B28" s="4"/>
      <c r="C28" s="295"/>
      <c r="D28" s="295"/>
      <c r="E28" s="295"/>
      <c r="F28" s="295"/>
      <c r="G28" s="4"/>
    </row>
    <row r="29" spans="2:7" ht="18.75" x14ac:dyDescent="0.25">
      <c r="B29" s="4"/>
      <c r="C29" s="295"/>
      <c r="D29" s="295"/>
      <c r="E29" s="295"/>
      <c r="F29" s="295"/>
      <c r="G29" s="4"/>
    </row>
    <row r="30" spans="2:7" ht="18.75" x14ac:dyDescent="0.25">
      <c r="B30" s="4"/>
      <c r="C30" s="295"/>
      <c r="D30" s="295"/>
      <c r="E30" s="295"/>
      <c r="F30" s="295"/>
      <c r="G30" s="4"/>
    </row>
    <row r="31" spans="2:7" ht="18.75" x14ac:dyDescent="0.25">
      <c r="B31" s="4"/>
      <c r="C31" s="295"/>
      <c r="D31" s="295"/>
      <c r="E31" s="295"/>
      <c r="F31" s="295"/>
      <c r="G31" s="4"/>
    </row>
    <row r="32" spans="2:7" ht="18.75" x14ac:dyDescent="0.25">
      <c r="B32" s="4"/>
      <c r="C32" s="295"/>
      <c r="D32" s="295"/>
      <c r="E32" s="295"/>
      <c r="F32" s="295"/>
      <c r="G32" s="4"/>
    </row>
    <row r="33" spans="2:8" ht="19.5" thickBot="1" x14ac:dyDescent="0.3">
      <c r="B33" s="63"/>
      <c r="C33" s="296"/>
      <c r="D33" s="296"/>
      <c r="E33" s="296"/>
      <c r="F33" s="296"/>
      <c r="G33" s="63"/>
    </row>
    <row r="34" spans="2:8" ht="19.5" thickBot="1" x14ac:dyDescent="0.3">
      <c r="B34" s="297" t="s">
        <v>113</v>
      </c>
      <c r="C34" s="297"/>
      <c r="D34" s="297"/>
      <c r="E34" s="297"/>
      <c r="F34" s="297"/>
      <c r="G34" s="64">
        <f>SUM(G23:G33)</f>
        <v>0</v>
      </c>
    </row>
    <row r="35" spans="2:8" x14ac:dyDescent="0.25">
      <c r="B35" s="2"/>
      <c r="C35" s="2"/>
      <c r="D35" s="2"/>
      <c r="E35" s="2"/>
      <c r="F35" s="2"/>
      <c r="G35" s="2"/>
    </row>
    <row r="36" spans="2:8" x14ac:dyDescent="0.25">
      <c r="B36" s="14" t="s">
        <v>114</v>
      </c>
      <c r="C36" s="46">
        <f>G34</f>
        <v>0</v>
      </c>
      <c r="D36" s="2" t="s">
        <v>115</v>
      </c>
      <c r="E36" s="46">
        <f>C36*4.4</f>
        <v>0</v>
      </c>
      <c r="F36" s="2" t="s">
        <v>116</v>
      </c>
      <c r="G36" s="65">
        <f>E36</f>
        <v>0</v>
      </c>
    </row>
    <row r="37" spans="2:8" ht="15.75" thickBot="1" x14ac:dyDescent="0.3">
      <c r="B37" s="2"/>
      <c r="C37" s="2"/>
      <c r="D37" s="2"/>
      <c r="E37" s="2"/>
      <c r="F37" s="2"/>
      <c r="G37" s="2"/>
    </row>
    <row r="38" spans="2:8" ht="19.5" thickBot="1" x14ac:dyDescent="0.3">
      <c r="B38" s="14" t="s">
        <v>117</v>
      </c>
      <c r="C38" s="2"/>
      <c r="D38" s="66">
        <f>G36</f>
        <v>0</v>
      </c>
      <c r="E38" s="14"/>
      <c r="F38" s="2"/>
      <c r="G38" s="2"/>
    </row>
    <row r="39" spans="2:8" x14ac:dyDescent="0.25">
      <c r="B39" s="2"/>
      <c r="C39" s="2"/>
      <c r="D39" s="2"/>
      <c r="E39" s="2"/>
      <c r="F39" s="2"/>
      <c r="G39" s="2"/>
    </row>
    <row r="40" spans="2:8" x14ac:dyDescent="0.25">
      <c r="B40" s="2" t="s">
        <v>118</v>
      </c>
      <c r="C40" s="2"/>
      <c r="D40" s="2" t="s">
        <v>119</v>
      </c>
      <c r="E40" s="2"/>
      <c r="F40" s="2" t="s">
        <v>90</v>
      </c>
      <c r="G40" s="2"/>
      <c r="H40" s="2"/>
    </row>
    <row r="41" spans="2:8" x14ac:dyDescent="0.25">
      <c r="B41" s="2"/>
      <c r="C41" s="2"/>
      <c r="D41" s="2"/>
      <c r="E41" s="2"/>
      <c r="F41" s="2"/>
      <c r="G41" s="2"/>
    </row>
    <row r="42" spans="2:8" x14ac:dyDescent="0.25">
      <c r="B42" s="2" t="s">
        <v>120</v>
      </c>
      <c r="C42" s="2"/>
      <c r="D42" s="2" t="s">
        <v>119</v>
      </c>
      <c r="E42" s="2"/>
      <c r="F42" s="2"/>
      <c r="G42" s="2"/>
    </row>
    <row r="43" spans="2:8" x14ac:dyDescent="0.25">
      <c r="B43" s="2"/>
      <c r="C43" s="2"/>
      <c r="D43" s="2"/>
      <c r="E43" s="2"/>
      <c r="F43" s="2"/>
      <c r="G43" s="2"/>
    </row>
    <row r="44" spans="2:8" x14ac:dyDescent="0.25">
      <c r="B44" s="190" t="s">
        <v>121</v>
      </c>
      <c r="C44" s="190"/>
      <c r="D44" s="190"/>
      <c r="E44" s="190"/>
      <c r="F44" s="190"/>
      <c r="G44" s="190"/>
    </row>
    <row r="45" spans="2:8" x14ac:dyDescent="0.25">
      <c r="B45" s="2"/>
      <c r="C45" s="2"/>
      <c r="D45" s="2"/>
      <c r="E45" s="2"/>
      <c r="F45" s="2"/>
      <c r="G45" s="2"/>
    </row>
    <row r="46" spans="2:8" x14ac:dyDescent="0.25">
      <c r="B46" s="2"/>
      <c r="C46" s="2"/>
      <c r="D46" s="2"/>
      <c r="E46" s="2"/>
      <c r="F46" s="2"/>
      <c r="G46" s="2"/>
    </row>
    <row r="47" spans="2:8" x14ac:dyDescent="0.25">
      <c r="B47" s="2"/>
      <c r="C47" s="2"/>
      <c r="D47" s="2"/>
      <c r="E47" s="2"/>
      <c r="F47" s="2"/>
      <c r="G47" s="2"/>
    </row>
    <row r="48" spans="2:8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</sheetData>
  <mergeCells count="34">
    <mergeCell ref="C33:D33"/>
    <mergeCell ref="E33:F33"/>
    <mergeCell ref="B34:F34"/>
    <mergeCell ref="B44:G44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B19:G19"/>
    <mergeCell ref="B20:G20"/>
    <mergeCell ref="C22:D22"/>
    <mergeCell ref="E22:F22"/>
    <mergeCell ref="C23:D23"/>
    <mergeCell ref="E23:F23"/>
    <mergeCell ref="B18:G18"/>
    <mergeCell ref="B1:G1"/>
    <mergeCell ref="B3:G3"/>
    <mergeCell ref="B5:G5"/>
    <mergeCell ref="B16:G16"/>
    <mergeCell ref="B17:G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1 Letní tábor</vt:lpstr>
      <vt:lpstr>6b HSV celoroční činnost1</vt:lpstr>
      <vt:lpstr>7 Rozpis nákladů akce</vt:lpstr>
      <vt:lpstr>8 Krátkodobá akce</vt:lpstr>
      <vt:lpstr>X vyúčtování nákladů obecně</vt:lpstr>
      <vt:lpstr>Cestovní příkaz</vt:lpstr>
      <vt:lpstr>'1 Letní tábor'!Oblast_tisku</vt:lpstr>
      <vt:lpstr>'6b HSV celoroční činnost1'!Oblast_tisku</vt:lpstr>
      <vt:lpstr>'7 Rozpis nákladů akce'!Oblast_tisku</vt:lpstr>
      <vt:lpstr>'8 Krátkodobá akce'!Oblast_tisku</vt:lpstr>
      <vt:lpstr>'X vyúčtování nákladů obecně'!Oblast_tisku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</dc:creator>
  <cp:lastModifiedBy>Uživatel systému Windows</cp:lastModifiedBy>
  <cp:lastPrinted>2021-04-28T15:33:26Z</cp:lastPrinted>
  <dcterms:created xsi:type="dcterms:W3CDTF">2017-05-23T08:57:20Z</dcterms:created>
  <dcterms:modified xsi:type="dcterms:W3CDTF">2021-05-05T20:51:21Z</dcterms:modified>
</cp:coreProperties>
</file>